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gabriella_dornelles\OneDrive - Sicredi\Desktop\"/>
    </mc:Choice>
  </mc:AlternateContent>
  <xr:revisionPtr revIDLastSave="0" documentId="8_{43A05B3B-2133-40DD-A438-8E6A793AFA40}" xr6:coauthVersionLast="47" xr6:coauthVersionMax="47" xr10:uidLastSave="{00000000-0000-0000-0000-000000000000}"/>
  <workbookProtection lockStructure="1"/>
  <bookViews>
    <workbookView xWindow="-110" yWindow="-110" windowWidth="19420" windowHeight="10420" tabRatio="827" firstSheet="2" activeTab="6" xr2:uid="{37C00F68-3813-446A-B632-50450CEBAF63}"/>
  </bookViews>
  <sheets>
    <sheet name="Orientações" sheetId="1" r:id="rId1"/>
    <sheet name="Relacionamento e Cooperativismo" sheetId="2" r:id="rId2"/>
    <sheet name="Soluções Responsáveis" sheetId="3" r:id="rId3"/>
    <sheet name="Desenvolvimento Local" sheetId="4" r:id="rId4"/>
    <sheet name="Outras informações" sheetId="5" r:id="rId5"/>
    <sheet name="Membros do CA e CAS" sheetId="7" r:id="rId6"/>
    <sheet name="Direcionadores e Temas focais"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3" l="1"/>
  <c r="G18" i="3"/>
  <c r="G48" i="3" l="1"/>
  <c r="E48" i="3"/>
  <c r="M23" i="4" l="1"/>
  <c r="D277" i="4" l="1"/>
  <c r="J277" i="4"/>
  <c r="F277" i="4"/>
  <c r="K65" i="2"/>
  <c r="Q103" i="2"/>
  <c r="O103" i="2"/>
  <c r="M103" i="2"/>
  <c r="K103" i="2"/>
  <c r="I103" i="2"/>
  <c r="G103" i="2"/>
  <c r="E103" i="2"/>
  <c r="S102" i="2"/>
  <c r="S101" i="2"/>
  <c r="S100" i="2"/>
  <c r="S99" i="2"/>
  <c r="S98" i="2"/>
  <c r="S97" i="2"/>
  <c r="S96" i="2"/>
  <c r="R65" i="2"/>
  <c r="Q65" i="2"/>
  <c r="P65" i="2"/>
  <c r="O65" i="2"/>
  <c r="N65" i="2"/>
  <c r="M65" i="2"/>
  <c r="L65" i="2"/>
  <c r="J65" i="2"/>
  <c r="I65" i="2"/>
  <c r="H65" i="2"/>
  <c r="G65" i="2"/>
  <c r="F65" i="2"/>
  <c r="E65" i="2"/>
  <c r="D65" i="2"/>
  <c r="S64" i="2"/>
  <c r="S63" i="2"/>
  <c r="S62" i="2"/>
  <c r="S103" i="2" l="1"/>
  <c r="S65" i="2"/>
  <c r="N303" i="4"/>
  <c r="J303" i="4"/>
  <c r="F303" i="4"/>
  <c r="H190" i="2"/>
</calcChain>
</file>

<file path=xl/sharedStrings.xml><?xml version="1.0" encoding="utf-8"?>
<sst xmlns="http://schemas.openxmlformats.org/spreadsheetml/2006/main" count="1527" uniqueCount="493">
  <si>
    <t>Planilha de Fundamentos ESG | Relatório de Sustentabilidade 2023</t>
  </si>
  <si>
    <t>Este documento faz parte do escopo de reporte do Relatório de Sustentabilidade 2023 do Sicredi, contendo todas as métricas ESG reportadas pelo Sistema, além do histórico referente aos anos de 2021 e 2022.
Pela primeira vez, agrupamos nossos dados em formato de Planilha de Fundamentos ESG com vistas a facilitar a organização e o monitoramento de informações, mantendo um registro histórico e padronizado de fácil acesso, aprimorando nossa comunicação com nossos stakeholders.
As informações aqui organizadas seguem a estrutura de nossos três Direcionadores de Sustentabilidade (Relacioanamento e Cooperativismo, Soluções Responsáveis e Desenvolvimento Local), além de uma aba com outras informações gerais.
Para facilitar o entendimento da nossa Estrtégia de Sustentabilidade, sugerimos que essa planilha seja consultada em conjunto com nosso Relatório de Sustentabilidade 2023.</t>
  </si>
  <si>
    <t>Participação dos associados</t>
  </si>
  <si>
    <t>Perfil dos associados participantes em assembleias | Sicredi RC11</t>
  </si>
  <si>
    <t>Público</t>
  </si>
  <si>
    <t>Faixa etária</t>
  </si>
  <si>
    <t>Menos de 20</t>
  </si>
  <si>
    <t>O reporte em 2021 segue categorias etárias diferentes de 2022 e 2023.</t>
  </si>
  <si>
    <t>21 a 30</t>
  </si>
  <si>
    <t>31 a 40</t>
  </si>
  <si>
    <t>41 a 50</t>
  </si>
  <si>
    <t>Acima de 50</t>
  </si>
  <si>
    <t>Gênero</t>
  </si>
  <si>
    <t>Masculino</t>
  </si>
  <si>
    <t>Feminino</t>
  </si>
  <si>
    <t>Associados PJ</t>
  </si>
  <si>
    <t>TOTAL DE PARTICIPANTES</t>
  </si>
  <si>
    <t>Menos de 30</t>
  </si>
  <si>
    <t>Entre 30 e 50</t>
  </si>
  <si>
    <t>Não identificado</t>
  </si>
  <si>
    <t>Tipo de associação</t>
  </si>
  <si>
    <t>Associados (Pessoa Física)</t>
  </si>
  <si>
    <t>Associados (Pessoa Jurídica)</t>
  </si>
  <si>
    <t>Diversidade no quadro de associados, com porcentagens por gênero, faixa etária, por segmento | Sicredi RC02</t>
  </si>
  <si>
    <t>Gênero ¹</t>
  </si>
  <si>
    <t>¹ Conforme associação PF</t>
  </si>
  <si>
    <t>Associados (Pequenos Negócios)</t>
  </si>
  <si>
    <t>Associados (Corporativa)</t>
  </si>
  <si>
    <t>Treinamentos</t>
  </si>
  <si>
    <t>Colaboradores que receberam treinamentos e comunicados de prevenção à Lavangem de dinheiro e ao Financiamento do Terrorismo | GRI 205-2</t>
  </si>
  <si>
    <t>Central Sicredi Brasil Central</t>
  </si>
  <si>
    <t>Central Sicredi Centro Norte</t>
  </si>
  <si>
    <t>Central Sicredi Nordeste</t>
  </si>
  <si>
    <t>Central Sicredi PR/SP/RJ</t>
  </si>
  <si>
    <t>Central Sicredi Sul/Sudeste</t>
  </si>
  <si>
    <t>CAS</t>
  </si>
  <si>
    <t>SicrediPar</t>
  </si>
  <si>
    <t>Total Geral</t>
  </si>
  <si>
    <t>Central</t>
  </si>
  <si>
    <t>Com.</t>
  </si>
  <si>
    <t xml:space="preserve">Tr. </t>
  </si>
  <si>
    <t>%</t>
  </si>
  <si>
    <t>Alta Liderança</t>
  </si>
  <si>
    <t>-</t>
  </si>
  <si>
    <t>Eleito</t>
  </si>
  <si>
    <t>Estagiário</t>
  </si>
  <si>
    <t>Jovem Aprendiz</t>
  </si>
  <si>
    <t>Média Liderança</t>
  </si>
  <si>
    <t>Profissionais</t>
  </si>
  <si>
    <t>Técnicos</t>
  </si>
  <si>
    <t>TOTAL GERAL</t>
  </si>
  <si>
    <t>Colaboradores que receberam treinamentos e comunicados sobre o código de Conduta | GRI 205-2</t>
  </si>
  <si>
    <t>Colaboradores que receberam treinamentos e comunicados sobre conformidade | GRI 205-2</t>
  </si>
  <si>
    <t> </t>
  </si>
  <si>
    <t>90,15%</t>
  </si>
  <si>
    <t>18,38%</t>
  </si>
  <si>
    <t>95,39%</t>
  </si>
  <si>
    <t>91,59%</t>
  </si>
  <si>
    <t>95,91%</t>
  </si>
  <si>
    <t>96,01%</t>
  </si>
  <si>
    <t>97,89%</t>
  </si>
  <si>
    <t>92,74%</t>
  </si>
  <si>
    <t xml:space="preserve"> - </t>
  </si>
  <si>
    <t>96,64%</t>
  </si>
  <si>
    <t>24,06%</t>
  </si>
  <si>
    <t>99,67%</t>
  </si>
  <si>
    <t>97,21%</t>
  </si>
  <si>
    <t>99,11%</t>
  </si>
  <si>
    <t>99,39%</t>
  </si>
  <si>
    <t>99,89%</t>
  </si>
  <si>
    <t>96,72%</t>
  </si>
  <si>
    <t>Colaboradores que receberam treinamentos e comunicados de prevenção à corrupção | GRI 205-2</t>
  </si>
  <si>
    <t>6,82%</t>
  </si>
  <si>
    <t>0,93%</t>
  </si>
  <si>
    <t>5,55%</t>
  </si>
  <si>
    <t>6,30%</t>
  </si>
  <si>
    <t>5,99%</t>
  </si>
  <si>
    <t>8,63%</t>
  </si>
  <si>
    <t>5,85%</t>
  </si>
  <si>
    <t>46,43%</t>
  </si>
  <si>
    <t>9,05%</t>
  </si>
  <si>
    <t>77,89%</t>
  </si>
  <si>
    <t>75,12%</t>
  </si>
  <si>
    <t>54,54%</t>
  </si>
  <si>
    <t>60,46%</t>
  </si>
  <si>
    <t>73,14%</t>
  </si>
  <si>
    <t>58,89%</t>
  </si>
  <si>
    <t>Programa Crescer</t>
  </si>
  <si>
    <t>Número de conselheiros formados no Programa Crescer| GRI 3-3 | Sicredi RC07</t>
  </si>
  <si>
    <t>TOTAL</t>
  </si>
  <si>
    <t>Número de formados no Programa Crescer|  Sicredi RC06</t>
  </si>
  <si>
    <t>Colaboradores que utilizaram a licença parental | GRI 401-3</t>
  </si>
  <si>
    <t>Homens</t>
  </si>
  <si>
    <t>Mulheres</t>
  </si>
  <si>
    <t>Total</t>
  </si>
  <si>
    <t>Número de colaboradores que utilizaram a licença (quantidade)</t>
  </si>
  <si>
    <t>Número de colaboradores que retornaram ao trabalho após a licença (quantidade)</t>
  </si>
  <si>
    <t>Colaboradores que retornaram ao trabalho após a licença (percentual)</t>
  </si>
  <si>
    <t>Número de colaboradores que completaram 12 meses no trabalho após a licença (quantidade)</t>
  </si>
  <si>
    <t>Colaboradores que completaram 12 meses no trabalho após a licença (percentual)</t>
  </si>
  <si>
    <t>Proporção da remuneração das mulheres e dos homens (percentual) | GRI 405-2</t>
  </si>
  <si>
    <t>Proporção entre o salário base de mulheres e homens</t>
  </si>
  <si>
    <t>Proporção entre a remuneração média de homens e mulheres</t>
  </si>
  <si>
    <t>Eleitos</t>
  </si>
  <si>
    <t>Estagiários</t>
  </si>
  <si>
    <t xml:space="preserve">TOTAL </t>
  </si>
  <si>
    <t>Nossas soluções financeiras</t>
  </si>
  <si>
    <t>Participação das linhas de negócio na receita total (R$ milhares) | GRI 3-3 | FS6</t>
  </si>
  <si>
    <t>Valor (R$ milhares)</t>
  </si>
  <si>
    <t>Percentual</t>
  </si>
  <si>
    <t>Crédito</t>
  </si>
  <si>
    <t>Receitas financeiras</t>
  </si>
  <si>
    <t>Prestação de serviços</t>
  </si>
  <si>
    <t>Serviços bancários</t>
  </si>
  <si>
    <t>Seguros</t>
  </si>
  <si>
    <t>Cartões</t>
  </si>
  <si>
    <t>Cobranças</t>
  </si>
  <si>
    <t>Consórcios</t>
  </si>
  <si>
    <t>Convênios</t>
  </si>
  <si>
    <t>Outros serviços</t>
  </si>
  <si>
    <t>Saldo da carteira de Crédito Comercial por segmento | SASB FN-CB-000.b¹</t>
  </si>
  <si>
    <t>Operações</t>
  </si>
  <si>
    <t>Valor (R$ bilhões)</t>
  </si>
  <si>
    <t>O reporte do indicador iniciou em 2022.</t>
  </si>
  <si>
    <t>Pessoa física</t>
  </si>
  <si>
    <t>Pessoa jurídica (médias e grandes empresas)</t>
  </si>
  <si>
    <t>Pequenos negócios (MEI, Micro e pequenas empresas)</t>
  </si>
  <si>
    <t>¹ Os dados de 2022 foram reprocessado e reapresentados devido a mudanças nas metodologias de medição ou nas definições usadas.</t>
  </si>
  <si>
    <t>Produtos e serviços com benefícios ambientais e sociais (R$ milhares) | GRI FS7 | FS8 ¹</t>
  </si>
  <si>
    <t>Programas/linhas de financiamento com beneficios socioambientais</t>
  </si>
  <si>
    <t>Agricultura Feminina</t>
  </si>
  <si>
    <t>0,010%</t>
  </si>
  <si>
    <t>Agricultura de Baixo Carbono</t>
  </si>
  <si>
    <t>Boas Práticas Agrícolas</t>
  </si>
  <si>
    <t>Energia Renovável e Sustentabilidade Ambiental</t>
  </si>
  <si>
    <t>Microcrédito/Microempresa</t>
  </si>
  <si>
    <t>Produção Rural Familiar</t>
  </si>
  <si>
    <t>Transporte Limpo</t>
  </si>
  <si>
    <t>Mulheres do Agronegoócio²</t>
  </si>
  <si>
    <t>Mulheres Empreendedoras²</t>
  </si>
  <si>
    <t>Setores com alta e moderada contribuição ambiental e social</t>
  </si>
  <si>
    <t>Alta contribuição [Ambiental]</t>
  </si>
  <si>
    <t>Alta contribuição [Social + Ambiental]</t>
  </si>
  <si>
    <t>Alta contribuição [Social]</t>
  </si>
  <si>
    <t>Moderada contribuição [Ambiental]</t>
  </si>
  <si>
    <t>Moderada contribuição [Social + Ambiental]</t>
  </si>
  <si>
    <t>Moderada contribuição [Social]</t>
  </si>
  <si>
    <t>¹ Os dados de 2021 e 2022 foram reprocessados e reapresentados devido a incorporação da nova metodologia.</t>
  </si>
  <si>
    <t>² Valores apresentados representam o saldo da classificação sem considerar as sobreposições com outras linhas da Economia Verde, conforme metodologia apresentada nas páginas xxx e xxx.</t>
  </si>
  <si>
    <t>Gestão de Emissões e Mudanças Climáticas</t>
  </si>
  <si>
    <t>Total de emissões de Gases de Efeito Estufa (GEE) |  GRI 305-1 | 305-2 | 305-3 | 305-4 | Sicredi SR06</t>
  </si>
  <si>
    <t>Fonte de emissões</t>
  </si>
  <si>
    <t>Emissões totais (tCO2e)</t>
  </si>
  <si>
    <t>Percentual*</t>
  </si>
  <si>
    <t>Escopo 1</t>
  </si>
  <si>
    <t>Fugitivas</t>
  </si>
  <si>
    <t>Combustão Móvel Direta</t>
  </si>
  <si>
    <t>Combustão Estacionária</t>
  </si>
  <si>
    <t>Efluentes</t>
  </si>
  <si>
    <t>&lt;1%</t>
  </si>
  <si>
    <t>Escopo 2 - (abordagem de localização)</t>
  </si>
  <si>
    <t>Escopo 2 - (abordagem de escolha de compra)**</t>
  </si>
  <si>
    <t>Escopo 3</t>
  </si>
  <si>
    <t>Viagens de negócios</t>
  </si>
  <si>
    <t>Transporte e distribuição (upstream)</t>
  </si>
  <si>
    <t>Deslocamento de funcionários</t>
  </si>
  <si>
    <t>Resíduos gerados nas operações</t>
  </si>
  <si>
    <t>Transporte de resíduos</t>
  </si>
  <si>
    <t>Total (tCO2e) (abordagem de escolha de compra)</t>
  </si>
  <si>
    <t>Total (tCO2e) (abordagem de localização)</t>
  </si>
  <si>
    <t>Itensidade de Emissões (tCO2e/colaborador)***</t>
  </si>
  <si>
    <t>Emissões biogência de CO2 do Escopo 1</t>
  </si>
  <si>
    <t>695.39</t>
  </si>
  <si>
    <t>Emissões biogênicas de CO2 do Escopo 2</t>
  </si>
  <si>
    <t>2,027.73</t>
  </si>
  <si>
    <t>Observações:</t>
  </si>
  <si>
    <t>*Os percentuais foram calculados com base no total de emissões seguindo a abordagem de escolha de compra no Escopo 2. Por isso, não reportamos os percentuais referentes ao Escopo 2 segundo a abordagem de localização</t>
  </si>
  <si>
    <t>** A abordagem de escolha de compra leva em consideração a compra de certificados de energia renovável (I-RECs) pelo CAS.</t>
  </si>
  <si>
    <t>*** Calculado seguindo a abordagem de escolha de compra de energia. Métrica de reporte: total de pessoas colaboradoras do Sicredi.</t>
  </si>
  <si>
    <t xml:space="preserve">Gases inclusos no cálculo: CO2, CH4, N20, HCFs (Escopo 1), CO2 (Escopo 2), CO2, CH4, NO2 (Escopo 3). </t>
  </si>
  <si>
    <t>A metologia adotada segue a estabelecida pelo Programa Brasileiro GHG Protocol.</t>
  </si>
  <si>
    <t>Abordagem de consolidação escolhida: Controle Operacional.</t>
  </si>
  <si>
    <t>Demonstração do Valor Adicionado - DVA</t>
  </si>
  <si>
    <t>Demonstração do Valor Adicionado (DVA) (R$ milhares) | GRI 3-3 | 201-1</t>
  </si>
  <si>
    <t>Através da Demonstração do Valor Adicionado, reportamos o resultado operacional do nosso modelo de negócio.</t>
  </si>
  <si>
    <t>Valor econômico gerado (receitas)</t>
  </si>
  <si>
    <t>Valor econômico distribuído</t>
  </si>
  <si>
    <t>Custos operacionais</t>
  </si>
  <si>
    <t>Salários e benefícios de empregados</t>
  </si>
  <si>
    <t>Pagamentos e provedores de capital</t>
  </si>
  <si>
    <t>Pagamentos ao governo</t>
  </si>
  <si>
    <t>Investimentos comunitários</t>
  </si>
  <si>
    <t>VALOR ECONÔMICO RETIDO*</t>
  </si>
  <si>
    <t>* Valor econômico direto gerado menos valor econômico distribuído.</t>
  </si>
  <si>
    <t>Valor agregado para sociedade (R$ milhares)</t>
  </si>
  <si>
    <t>Valor econômico gerado - receita</t>
  </si>
  <si>
    <t>(+) *Economia total em taxas Sicredi x Mercado (Crédito Comercial sem cheque e AD)</t>
  </si>
  <si>
    <t>(=) TOTAL</t>
  </si>
  <si>
    <t>* Trata-se do valor de economia gerada pela utilização dos nossos produtos de crédito em relação aos produtos de outras instituições financeiras, resultado da comparação entre as nossas taxas de carteira com a taxa média de mercado fornecida pelo BACEN para o mesmo produto.</t>
  </si>
  <si>
    <t>Distribuição de resultados  | Sicredi DL02</t>
  </si>
  <si>
    <t>Resultado Líquido do Sicredi</t>
  </si>
  <si>
    <t>Valor (R$ milhões distribuídos aos associados)</t>
  </si>
  <si>
    <t>Percentual (%) do resultado distribuído aos associados</t>
  </si>
  <si>
    <t>Inclusão Financeira</t>
  </si>
  <si>
    <t>Municípios onde somos a única instituição financeira presentes | GRI 3-3 | Sicredi DL01</t>
  </si>
  <si>
    <t>Número de habitantes</t>
  </si>
  <si>
    <t>Até 5 mil</t>
  </si>
  <si>
    <t>De 5 a 20 mil</t>
  </si>
  <si>
    <t>Acima de 20 mil</t>
  </si>
  <si>
    <t>Número total e percentual de pontos de atendimento em municípios classificados como carentes | GRI 3-3 | FS13</t>
  </si>
  <si>
    <t>Quantidade de municípios no Brasil</t>
  </si>
  <si>
    <t>Quantidade de municípios com presença do Sicredi</t>
  </si>
  <si>
    <t>Quantidade de agências</t>
  </si>
  <si>
    <t>Nº de habitantes</t>
  </si>
  <si>
    <t>* O cálculo inclui agências bancárias e postos de atendimento cooperativo.</t>
  </si>
  <si>
    <t>Recuperação de crédito</t>
  </si>
  <si>
    <t>Empréstimos vencidos e inadimplidos dedicados para pequenos negócios e desenvolvimento das comunidades - em R$ bilhões | SASB FN-CB-240a.2 ¹</t>
  </si>
  <si>
    <t>Número</t>
  </si>
  <si>
    <t>Valor</t>
  </si>
  <si>
    <t>Desenvolvimento de Colaboradores</t>
  </si>
  <si>
    <t>Número de contratos de trabalho | GRI 2-7</t>
  </si>
  <si>
    <t>Tempo determinado*</t>
  </si>
  <si>
    <t>Tempo indeterminado</t>
  </si>
  <si>
    <t>Total por gênero</t>
  </si>
  <si>
    <t xml:space="preserve">TOTAL  </t>
  </si>
  <si>
    <t>* Consideramos como tempo determinado aqueles contratos por prazo determinado (jovens aprendizes, estagiários e estatutários).</t>
  </si>
  <si>
    <t>Número de contratos de trabalho por central | GRI 2-7</t>
  </si>
  <si>
    <t>2023¹</t>
  </si>
  <si>
    <t>Centro Administrativo Sicredi (CAS)</t>
  </si>
  <si>
    <t>Média de horas de treinamento por colaborador referente à gênero | GRI 404-1 | 3-3 | Sicredi DL16</t>
  </si>
  <si>
    <t>Média de horas de treinamento por colaborador em categoria funcional (quantidade) | GRI 404-1 | 3-3</t>
  </si>
  <si>
    <t>Média de horas de treinamento por colaborador por perfil étnico/racial | GRI 3-3 | Sicredi DL16</t>
  </si>
  <si>
    <t>Perfil Étnico</t>
  </si>
  <si>
    <t>Médias de Horas de Treinamento</t>
  </si>
  <si>
    <t>Branca</t>
  </si>
  <si>
    <t>Pretos e Pardos</t>
  </si>
  <si>
    <t>Não informado</t>
  </si>
  <si>
    <t>Amarela</t>
  </si>
  <si>
    <t>Indígena</t>
  </si>
  <si>
    <t>Iniciativas sistêmicas de aprendizagem</t>
  </si>
  <si>
    <t>Percentual de colaboradores que receberam análise de desempenho | GRI 404-3</t>
  </si>
  <si>
    <t>Por Gênero</t>
  </si>
  <si>
    <t>Por Categoria funcional</t>
  </si>
  <si>
    <t>0.6%</t>
  </si>
  <si>
    <t>Proporção entre o salário mais baixo e o salário-mínimo local, com discriminação por gênero  | GRI 202-1</t>
  </si>
  <si>
    <t>Menor salário masculino</t>
  </si>
  <si>
    <t>Menor salário feminino</t>
  </si>
  <si>
    <t>Salário-Mínimo</t>
  </si>
  <si>
    <t>Central Sul/Sudeste</t>
  </si>
  <si>
    <t>Central PR/SP/RJ</t>
  </si>
  <si>
    <t>Centro Centro Norte</t>
  </si>
  <si>
    <t>Central Brasil Central</t>
  </si>
  <si>
    <t>Central Nordeste</t>
  </si>
  <si>
    <t>Rotatividade dos colaboradores, por gênero | 401-1</t>
  </si>
  <si>
    <t>Número de novos colaboradores contratados</t>
  </si>
  <si>
    <t>Taxas de novas contratações</t>
  </si>
  <si>
    <t>Número total de colaboradores desligados</t>
  </si>
  <si>
    <t>Taxa de rotatitivade</t>
  </si>
  <si>
    <t>Rotatividade dos colaboradores, por faixa etária | 401-1</t>
  </si>
  <si>
    <t>Taxa de rotatividade</t>
  </si>
  <si>
    <t>Abaixo 20 anos</t>
  </si>
  <si>
    <t>De 21 a 30 anos</t>
  </si>
  <si>
    <t>De 31 a 40 anos</t>
  </si>
  <si>
    <t>De 41 a 50 anos</t>
  </si>
  <si>
    <t>Acima de 50 anos</t>
  </si>
  <si>
    <t>Abaixo de 30 anos</t>
  </si>
  <si>
    <t>Entre 30 e 50 anos</t>
  </si>
  <si>
    <t>Rotatividade dos colaboradores, por região | 401-1</t>
  </si>
  <si>
    <t>Central Centro Norte</t>
  </si>
  <si>
    <t>Gênero dos colaboradores por nível funcional | 405-1</t>
  </si>
  <si>
    <t>Mascuilino (percentual)</t>
  </si>
  <si>
    <t>Feminino (percentual)</t>
  </si>
  <si>
    <t>O reporte em 2021 não abre os números absolutos, apenas as porcentagens.</t>
  </si>
  <si>
    <t>Jovens Aprendizes</t>
  </si>
  <si>
    <t>Total (quantidade)</t>
  </si>
  <si>
    <t>Masculino (quantidade)</t>
  </si>
  <si>
    <t>Feminino (quantidade)</t>
  </si>
  <si>
    <t>Faixa etária dos colaboradores por nível funcional | 405-1</t>
  </si>
  <si>
    <t>Menos que 30 anos (quantidade)</t>
  </si>
  <si>
    <t>Entre 30 e 50 anos (quantidade)</t>
  </si>
  <si>
    <t>Acima de 50 anos (quantidade)</t>
  </si>
  <si>
    <t>Abertura de dados por idade com início em 2022</t>
  </si>
  <si>
    <t>Colabores negros por nível funcional | 405-1</t>
  </si>
  <si>
    <t xml:space="preserve">Pessoa com deficiência por nível funcional </t>
  </si>
  <si>
    <t>0,01%</t>
  </si>
  <si>
    <t>2,99%</t>
  </si>
  <si>
    <t>Indicadores de sustentação do negócio</t>
  </si>
  <si>
    <t>Indicadores executivos de sustentação</t>
  </si>
  <si>
    <t>Associados correntistas ativos (percentual)</t>
  </si>
  <si>
    <t>NPS (percentual)</t>
  </si>
  <si>
    <t>Principalidade geral (percentual)</t>
  </si>
  <si>
    <t>Market Share de depósitos na área de abrangência (percentual)</t>
  </si>
  <si>
    <t>Patrimônio líquido total (bilhões)</t>
  </si>
  <si>
    <t>Índice de eficiência ajustado ao risco</t>
  </si>
  <si>
    <t>Indicadores de impacto positivo</t>
  </si>
  <si>
    <t>Relacionamento e Cooperativismo</t>
  </si>
  <si>
    <t>Pilar</t>
  </si>
  <si>
    <t>Página</t>
  </si>
  <si>
    <t>Associados (quantidade)</t>
  </si>
  <si>
    <t>Social</t>
  </si>
  <si>
    <t>xx</t>
  </si>
  <si>
    <t>Cooperativas (quantidade)</t>
  </si>
  <si>
    <t>Colaboradoes (quantidade)</t>
  </si>
  <si>
    <t>Associados que participaram de assembleias (milhares)</t>
  </si>
  <si>
    <t>Associados que participaram de assembleias (percentual)</t>
  </si>
  <si>
    <t>Coordenadores de núcleo (quantidade)</t>
  </si>
  <si>
    <t>Governança</t>
  </si>
  <si>
    <t>Associados participantes do Programa Crescer (quantidade)</t>
  </si>
  <si>
    <t>Coordenadores de núcleo formados na capacitação básica</t>
  </si>
  <si>
    <t>Conselheiros formados na capacitação básica</t>
  </si>
  <si>
    <t>Entidades com Comitês de Sustentabilidade</t>
  </si>
  <si>
    <t>Mulheres no cargo de liderança - total Eleitos (coordenadores de núcleo, conselheiros e presidentes) + estatutários + CLT</t>
  </si>
  <si>
    <t>Jovens no cargo de liderança - total Eleitos (coordenadores de núcleo, conselheiros e presidentes) + estatutários + CLT</t>
  </si>
  <si>
    <t>Soluções Responsáveis |</t>
  </si>
  <si>
    <t>Valor Gerado</t>
  </si>
  <si>
    <t>Montante investido na Economia Verde (R$ bilhões)</t>
  </si>
  <si>
    <t>Econômico</t>
  </si>
  <si>
    <t>Colaboradores capacitados em temas relacionados a riscos econômicos, ambientais e climáticos</t>
  </si>
  <si>
    <t>Agricultura feminina (R$ milhões)</t>
  </si>
  <si>
    <t>Agricultura de Baixo Carbono (R$ milhões)</t>
  </si>
  <si>
    <t>Boas práticas agrícolas (R$ milhões)</t>
  </si>
  <si>
    <t>Energia Renovável e Sustentabilidade Ambiental (R$ milhões)</t>
  </si>
  <si>
    <t>Emissões absolutas de gases de efeito estufa (tCO2e)*</t>
  </si>
  <si>
    <t>Ambiental</t>
  </si>
  <si>
    <t>Total de emissões por colaborador (tCO2e/colaborador)</t>
  </si>
  <si>
    <t>Semana Nacional de Ações de Educação Financeira</t>
  </si>
  <si>
    <t>Pessoas alcançadas (milhões)</t>
  </si>
  <si>
    <t>Os resultados apresentados na tabela consideram o total de emissões seguindo a abordagem de escolha de compra de energia no Escopo 2.</t>
  </si>
  <si>
    <t>Desenvolvimento Local |</t>
  </si>
  <si>
    <t>Municípios onde estamos presentes (quantidade)</t>
  </si>
  <si>
    <t>Municípios com menos de 100 mil habitantes (percentual)</t>
  </si>
  <si>
    <t>Municípios em que somos a única instituição financeiras (percentual)</t>
  </si>
  <si>
    <t>Montante pago a fornecedores locais (R$ milhões)</t>
  </si>
  <si>
    <t>Resultado distribuído aos associados (R$ milhões)¹</t>
  </si>
  <si>
    <t>Juros ao capital pago aos associados (R$ milhões)</t>
  </si>
  <si>
    <t>Valor de Investimento Social (R$ milhões)</t>
  </si>
  <si>
    <t>Índice de Confiança aos colaboradores</t>
  </si>
  <si>
    <t>Ações realizadas no Dia C (quantidade)</t>
  </si>
  <si>
    <t xml:space="preserve">Programas de educação para crianças e adolescentes </t>
  </si>
  <si>
    <t>Programa a União Faz a Vida</t>
  </si>
  <si>
    <t>Municípios participantes (quantidade)</t>
  </si>
  <si>
    <t>Escolas participantes (quantidade)</t>
  </si>
  <si>
    <t>Educadores participantes (quantidade)</t>
  </si>
  <si>
    <t>Crianças e adolescentes (quantidade)</t>
  </si>
  <si>
    <t>Programa Cooperativas Escolares</t>
  </si>
  <si>
    <t>Jornada de Educação Financeira</t>
  </si>
  <si>
    <t>¹ O dado considera o resultado distribuído em assembleias somado ao pagamento de juros ao capital próprio, cujo valor é apresentado na linha subsequente.</t>
  </si>
  <si>
    <t>Desempenho</t>
  </si>
  <si>
    <t>Sicredi combinado (Milhares de R$)</t>
  </si>
  <si>
    <t>ATIVO TOTAL</t>
  </si>
  <si>
    <t>Ativo</t>
  </si>
  <si>
    <t>Disponibilidades</t>
  </si>
  <si>
    <t>Aplicações interfinanceiras de liquidez</t>
  </si>
  <si>
    <t>Títulos e valores imobiliários</t>
  </si>
  <si>
    <t>Relações interfinanceiras e interdependências</t>
  </si>
  <si>
    <t>Crédito geral</t>
  </si>
  <si>
    <t>Crédito rural</t>
  </si>
  <si>
    <t>Outros créditos</t>
  </si>
  <si>
    <t>Outros valores e bens</t>
  </si>
  <si>
    <t>Permanente</t>
  </si>
  <si>
    <t>Passivo</t>
  </si>
  <si>
    <t>Depósitos</t>
  </si>
  <si>
    <t>Captações no mercado aberto</t>
  </si>
  <si>
    <t>Obrigações por empréstimos e repasses</t>
  </si>
  <si>
    <t>Outros passivos</t>
  </si>
  <si>
    <t>Patrimônio líquido e Participação de acionistas não controladores</t>
  </si>
  <si>
    <t>Resultado</t>
  </si>
  <si>
    <t>Receita intermediação financeira</t>
  </si>
  <si>
    <t>Outras receitas operacionais</t>
  </si>
  <si>
    <t>Despesas intermediação financeira</t>
  </si>
  <si>
    <t>Outras despesas operacionais</t>
  </si>
  <si>
    <t>Resultados</t>
  </si>
  <si>
    <t>Juros sobre o capital próprio</t>
  </si>
  <si>
    <t>Membros do Conselho de Administração da SicrediPar (Mandato 2021-2024) GRI 2-9</t>
  </si>
  <si>
    <t>Membros da diretoria executiva do CAS</t>
  </si>
  <si>
    <t>Fernando Dall’Agnese 
GRI 2-11</t>
  </si>
  <si>
    <t xml:space="preserve">Presidente do Conselho de Administração da SicrediPar, Banco Cooperativo, Confederação e Sicredi Fundos Garantidores; </t>
  </si>
  <si>
    <t>César Gioda Bochi</t>
  </si>
  <si>
    <t>Diretor Executivo do CAS</t>
  </si>
  <si>
    <t xml:space="preserve">Presidente do Conselho Curador da Fundação Sicredi. </t>
  </si>
  <si>
    <t>Hélio Matsumoto</t>
  </si>
  <si>
    <t>Diretor Executivo de Tecnologia da Informação</t>
  </si>
  <si>
    <t>Coordenador do Comitê de Estratégia.</t>
  </si>
  <si>
    <t>Marcus Barbosa</t>
  </si>
  <si>
    <t>Diretor Executivo de Riscos</t>
  </si>
  <si>
    <t>Márcio Port</t>
  </si>
  <si>
    <t xml:space="preserve">Membro do Conselho de Administração da SicrediPar, Banco Cooperativo, Confederação e Sicredi Fundos Garantidores; Membro do Conselho Curador da Fundação Sicredi; </t>
  </si>
  <si>
    <t>Gustavo de Castro Freitas</t>
  </si>
  <si>
    <t>Diretor Executivo de Crédito</t>
  </si>
  <si>
    <t xml:space="preserve">Presidente do Conselho de Administração da Central Sicredi Sul/Sudeste. </t>
  </si>
  <si>
    <t>Ricardo Green Sommer</t>
  </si>
  <si>
    <t>Diretor de Gestão de Recursos de Terceiros</t>
  </si>
  <si>
    <t>Membro do Comitês de Estratégia e Comitê de Pessoas e Comitê de Remuneração do Banco Cooperativo</t>
  </si>
  <si>
    <t>Luis Felipe Feldens</t>
  </si>
  <si>
    <t>Diretor Executivo de Estratégia, Evolução e Dados</t>
  </si>
  <si>
    <t>Celso Ronaldo Raguzzoni Figueira</t>
  </si>
  <si>
    <t xml:space="preserve">Membro do Conselho de Administração da SicrediPar, Banco Cooperativo, Confederação e Sicredi Fundos Garantidores; </t>
  </si>
  <si>
    <t>Cristina Duclos Amaral da Silveira</t>
  </si>
  <si>
    <t>Diretora Executiva de Experiência e Marketing</t>
  </si>
  <si>
    <t>Membro do Conselho Curador da Fundação Sicredi;</t>
  </si>
  <si>
    <t>Alexandre Englert Barbosa</t>
  </si>
  <si>
    <t>Diretor Executivo de Sustentabilidade, Administração e Finanças</t>
  </si>
  <si>
    <t xml:space="preserve">Presidente do Conselho de Administração da Central Sicredi Brasil Central. Membro do Comitê de Estratégia, Comitê da Fundação e Coordenador do Comitê de Riscos e Compliance </t>
  </si>
  <si>
    <t>Manfred Alfonso Dasenbrock</t>
  </si>
  <si>
    <t>Membro do Conselho de Administração da SicrediPar, Banco Cooperativo, Confederação e Sicredi Fundos Garantidores;</t>
  </si>
  <si>
    <t xml:space="preserve">Membro do Conselho Curador da Fundação Sicredi; </t>
  </si>
  <si>
    <t xml:space="preserve">Presidente do Conselho de Administração da Central Sicredi PR/SP/RJ; </t>
  </si>
  <si>
    <t xml:space="preserve">Diretor do WOCCU e Fundação WOCCU (Conselho Mundial das Cooperativas de Crédito). </t>
  </si>
  <si>
    <t>Membro do Comitê de Estratégia, Comitê de Fundos Garantidores e Coordenador o Comitê da Fundação.</t>
  </si>
  <si>
    <t>João Carlos Spenthof</t>
  </si>
  <si>
    <t xml:space="preserve">Presidente do Conselho de Administração da Central Sicredi Centro Norte. </t>
  </si>
  <si>
    <t>Membro do Comitê de Estratégia e do Comitê da Fundação.</t>
  </si>
  <si>
    <t>Wilson Ribeiro de Moraes Filho</t>
  </si>
  <si>
    <t xml:space="preserve">Presidente do Conselho de Administração da Central Sicredi Nordeste. </t>
  </si>
  <si>
    <t>Membro do Comitê Pessoas e Coordenador do Comitê dos Fundos Garantidores e Membro do Comitê de Estratégia</t>
  </si>
  <si>
    <t>Jaime Basso</t>
  </si>
  <si>
    <t xml:space="preserve">Membro do Conselho de Administração da SicrediPar, Banco Cooperativo e Sicredi Fundos Garantidores; </t>
  </si>
  <si>
    <t xml:space="preserve">Membro suplente do Conselho Curador da Fundação; </t>
  </si>
  <si>
    <t xml:space="preserve">Presidente do Conselho de Administração da Sicredi Vale do Piquiri ABCD PR/SP. </t>
  </si>
  <si>
    <t>Membro do Comitê de Pessoas e Comitê de Riscos e Compliance.</t>
  </si>
  <si>
    <t>Eledir Pedro Techio</t>
  </si>
  <si>
    <t xml:space="preserve">Presidente do Conselho de Administração da Sicredi Ouro Verde MT. </t>
  </si>
  <si>
    <t>Membro do Comitê de Fundos Garantidores e Coordenador do Comitê de Pessoas; Coordenador do Comitê de Remuneração do Banco Cooperativo.</t>
  </si>
  <si>
    <t>Sadi Masiero</t>
  </si>
  <si>
    <t xml:space="preserve">Presidente do Conselho de Administração da Sicredi Centro-Sul MS. </t>
  </si>
  <si>
    <t>Membro do Comitê de Pessoas e Coordenador do Comitê de Auditoria</t>
  </si>
  <si>
    <t>João Bezerra Júnior</t>
  </si>
  <si>
    <t xml:space="preserve">Presidente do Conselho de Administração Sicredi Evolução; </t>
  </si>
  <si>
    <t>Membro do Comitê de Riscos e Compliance, Comitê de Auditoria e Comitê da Fundação.</t>
  </si>
  <si>
    <t>Marcos André Balbinot</t>
  </si>
  <si>
    <t>Membro do Conselho de Administração da SicrediPar, Banco Cooperativo e Sicredi Fundos Garantidores;</t>
  </si>
  <si>
    <t>Membro suplente do Conselho Curador da Fundação Sicredi;</t>
  </si>
  <si>
    <t>Presidente do Conselho de Administração Sicredi Serrana RS/ES;</t>
  </si>
  <si>
    <t>Membro do Comitê de Auditoria e Comitê da Fundação.</t>
  </si>
  <si>
    <t>Cornelis Beijer</t>
  </si>
  <si>
    <t xml:space="preserve">Membro do Conselho de Administração da SicrediPar e do Banco Cooperativo Sicredi; </t>
  </si>
  <si>
    <t xml:space="preserve">Diretor do Rabo Partnerships. </t>
  </si>
  <si>
    <t>Membro do Comitê de Estratégia e Comitê de Riscos e Compliance.</t>
  </si>
  <si>
    <t>Andiara Petterle</t>
  </si>
  <si>
    <t>Conselheira Independente da SicrediPar e do Banco Cooperativo Sicredi. Membro do Comitê de Pessoas.</t>
  </si>
  <si>
    <t>GRI 3-1</t>
  </si>
  <si>
    <t>TEMA FOCAL</t>
  </si>
  <si>
    <t>DESCRIÇÃO</t>
  </si>
  <si>
    <t>PÚBLICOS IMPACTADOS</t>
  </si>
  <si>
    <t>ODS</t>
  </si>
  <si>
    <t>Externo</t>
  </si>
  <si>
    <t>Interno</t>
  </si>
  <si>
    <t>Direcionador: Relacionamento e Cooperativismo</t>
  </si>
  <si>
    <t>Difundir o cooperativismo e a sustentabilidade</t>
  </si>
  <si>
    <t>Fomentar a cultura cooperativa entre os colaboradores e associados, reforçando o diferencial democrático, colaborativo e transparente do nosso modelo de gestão, fortalecendo os vínculos de confiança e reciprocidade. Ampliar o entendimento dos colaboradores e associados sobre como a sustentabilidade afeta o nosso negócio e a tomada de decisão, aproveitando as oportunidades e melhor gerindo os nossos riscos.</t>
  </si>
  <si>
    <t xml:space="preserve">Na relação com os associados e na comunidade. </t>
  </si>
  <si>
    <t>Na governança, com conselheiros e coordenadores de núcleo. Na cultura interna, com colaboradores.</t>
  </si>
  <si>
    <t>4, 8, 16</t>
  </si>
  <si>
    <t>Fortalecer nosso modelo de governança</t>
  </si>
  <si>
    <t>Ampliar a participação dos associados nas assembleias e na tomada de decisão, fortalecendo o sentimento de pertencimento, reforçando o diferencial democrático, colaborativo e transparente do nosso modelo de gestão, fortalecendo os vínculos de confiança e reciprocidade e garantindo a perenidade do nosso negócio</t>
  </si>
  <si>
    <t>Promover a inclusão, diversidade e equidade</t>
  </si>
  <si>
    <t>Direcionar nossa atuação sempre respeitando a individualidade dos associados, promovendo relações horizontais, duradouras e fortalecendo os valores do cooperativismo, como a igualdade e a equidade. Promover uma governança inclusiva, diversa e equitativa, bem como um ambiente de trabalho inclusivo e diverso, com pluralidade de pensamento, colaboração e inovação.</t>
  </si>
  <si>
    <t>Na relação com os associados, comunidade e governo.</t>
  </si>
  <si>
    <t>5, 10</t>
  </si>
  <si>
    <t>Direcionador: Soluções Responsáveis</t>
  </si>
  <si>
    <t>Promover a educação financeira</t>
  </si>
  <si>
    <t>Incentivar atitudes conscientes em relação ao dinheiro, oferecendo orientação e aconselhamento para que os nossos associados, colaboradores e comunidades possam fazer escolhas ponderadas, alinhadas ao seu bem-estar, com autonomia, independência e planejamento.</t>
  </si>
  <si>
    <t>Na cultura interna, com colaboradores</t>
  </si>
  <si>
    <t>1, 4</t>
  </si>
  <si>
    <t>Oferecer soluções financeiras e não financeiras com impacto positivo.</t>
  </si>
  <si>
    <t>Identificar oportunidades de criação e aprimoramento das nossas soluções, com um olhar para a sustentabilidade, como: as finanças sustentáveis, a Economia Verde e de baixo carbono, os negócios de impacto social positivo e de fomento à economia local.</t>
  </si>
  <si>
    <t>2, 7, 8, 9, 11, 12, 14, 15</t>
  </si>
  <si>
    <t>Garantir a gestão integrada de riscos sociais, ambientais e climáticos</t>
  </si>
  <si>
    <t>Trabalhar em conjunto com os associados para prevenir e mitigar impactos relacionados a riscos de qualquer natureza.</t>
  </si>
  <si>
    <t>Na cultura interna, com colaboradores.</t>
  </si>
  <si>
    <t>8, 13, 15, 16</t>
  </si>
  <si>
    <t>Promover a gestão ecoeficiente</t>
  </si>
  <si>
    <t>Busca tornar a operação de nossas agências e sedes mais sustentáveis. Disseminar a implantação de boas práticas relacionadas à ecoeficiência e combate às mudanças climáticas, contribuindo para tornar nossa operação mais sustentável.</t>
  </si>
  <si>
    <t>7, 12, 13</t>
  </si>
  <si>
    <t>Atuar com fornecedores e parceiros com gestão sustentável</t>
  </si>
  <si>
    <t>Estender nossas preocupações com sustentabilidade à cadeia de fornecedores e parceiros, estimulando-os a adotarem as melhores práticas sociais e ambientais. Prestar apoio à formação técnica e definir critérios específicos para contratação, acompanhamento e avaliação desses fornecedores.</t>
  </si>
  <si>
    <t>Na relação com os associados, fornecedores e governo.</t>
  </si>
  <si>
    <t>8, 9, 16</t>
  </si>
  <si>
    <t>Direcionador: Desenvolvimento Local</t>
  </si>
  <si>
    <t>Contribuir para o desenvolvimento das comunidades</t>
  </si>
  <si>
    <t>Fortalecer as relações com a comunidade, gerando vínculos de confiança e reciprocidade, por meio de ações estruturadas de investimento social privado que levem em conta as necessidades locais, alinhadas à marca, aos princípios e valores do cooperativismo e à Cidadania Corporativa.</t>
  </si>
  <si>
    <t>Na relação com os associados, comunidades e governo</t>
  </si>
  <si>
    <t>3, 4, 17</t>
  </si>
  <si>
    <t>Promover o desenvolvimento de pessoas</t>
  </si>
  <si>
    <t>Investir na aprendizagem, formação, desenvolvimento e inovação dos nossos colaboradores, associados e pessoas nas comunidades.</t>
  </si>
  <si>
    <t>Na relação com os associados, comunidades e governo.</t>
  </si>
  <si>
    <t>Fomentar a economia local</t>
  </si>
  <si>
    <t>Fomentar a economia local por meio de parcerias, do fortalecimento dos negócios dos nossos associados nas localidades onde estamos presentes e da contratação de fornecedores locais.</t>
  </si>
  <si>
    <t>Na relação com os associados, fornecedores, comunidades e governo.</t>
  </si>
  <si>
    <t>8, 10</t>
  </si>
  <si>
    <t>Promover a inclusão financeira</t>
  </si>
  <si>
    <t>Promover a inclusão financeira de pessoas física e jurídica, inserindo-os no sistema financeiro e dando acesso às soluções financeiras.</t>
  </si>
  <si>
    <t>8, 10, 12, 17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</si>
</sst>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3" formatCode="_-* #,##0.00_-;\-* #,##0.00_-;_-* &quot;-&quot;??_-;_-@_-"/>
    <numFmt numFmtId="164" formatCode="0.0%"/>
    <numFmt numFmtId="165" formatCode="_-* #,##0_-;\-* #,##0_-;_-* &quot;-&quot;??_-;_-@_-"/>
    <numFmt numFmtId="166" formatCode="0.000%"/>
    <numFmt numFmtId="167" formatCode="0.000"/>
    <numFmt numFmtId="168" formatCode="_-* #,##0.0000_-;\-* #,##0.0000_-;_-* &quot;-&quot;??_-;_-@_-"/>
  </numFmts>
  <fonts count="36">
    <font>
      <sz val="11"/>
      <color theme="1"/>
      <name val="Calibri"/>
      <family val="2"/>
      <scheme val="minor"/>
    </font>
    <font>
      <b/>
      <sz val="11"/>
      <color theme="1"/>
      <name val="Calibri"/>
      <family val="2"/>
      <scheme val="minor"/>
    </font>
    <font>
      <b/>
      <sz val="11"/>
      <color rgb="FF00B050"/>
      <name val="Exo 2"/>
    </font>
    <font>
      <sz val="11"/>
      <color theme="1"/>
      <name val="Nunito"/>
    </font>
    <font>
      <b/>
      <sz val="11"/>
      <color theme="1"/>
      <name val="Nunito"/>
    </font>
    <font>
      <b/>
      <sz val="14"/>
      <color rgb="FF00B050"/>
      <name val="Exo 2"/>
    </font>
    <font>
      <b/>
      <sz val="14"/>
      <color rgb="FF00B050"/>
      <name val="Exo 2 SemiBold"/>
    </font>
    <font>
      <sz val="10"/>
      <color theme="1"/>
      <name val="Nunito"/>
    </font>
    <font>
      <b/>
      <sz val="10"/>
      <color theme="1"/>
      <name val="Nunito"/>
    </font>
    <font>
      <sz val="9"/>
      <color theme="1"/>
      <name val="Nunito"/>
    </font>
    <font>
      <sz val="9"/>
      <color theme="1"/>
      <name val="Calibri"/>
      <family val="2"/>
      <scheme val="minor"/>
    </font>
    <font>
      <sz val="10"/>
      <color theme="0" tint="-0.499984740745262"/>
      <name val="Nunito"/>
    </font>
    <font>
      <sz val="9"/>
      <color theme="0" tint="-0.499984740745262"/>
      <name val="Nunito"/>
    </font>
    <font>
      <b/>
      <sz val="11"/>
      <name val="Nunito"/>
    </font>
    <font>
      <b/>
      <sz val="11"/>
      <name val="Exo 2"/>
    </font>
    <font>
      <b/>
      <sz val="14"/>
      <color theme="1"/>
      <name val="Nunito"/>
    </font>
    <font>
      <b/>
      <sz val="12"/>
      <color theme="1"/>
      <name val="Nunito"/>
    </font>
    <font>
      <sz val="11"/>
      <color theme="1"/>
      <name val="Calibri"/>
      <family val="2"/>
      <scheme val="minor"/>
    </font>
    <font>
      <sz val="11"/>
      <name val="Calibri"/>
      <family val="2"/>
      <scheme val="minor"/>
    </font>
    <font>
      <sz val="14"/>
      <color theme="1"/>
      <name val="Nunito"/>
    </font>
    <font>
      <sz val="14"/>
      <name val="Nunito"/>
    </font>
    <font>
      <b/>
      <sz val="14"/>
      <name val="Nunito"/>
    </font>
    <font>
      <b/>
      <sz val="20"/>
      <color rgb="FF00B050"/>
      <name val="Exo 2"/>
    </font>
    <font>
      <sz val="7"/>
      <color rgb="FF000000"/>
      <name val="Calibri"/>
      <family val="2"/>
      <scheme val="minor"/>
    </font>
    <font>
      <b/>
      <sz val="11"/>
      <color rgb="FFFF0000"/>
      <name val="Nunito"/>
    </font>
    <font>
      <u/>
      <sz val="11"/>
      <color theme="1"/>
      <name val="Calibri"/>
      <family val="2"/>
      <scheme val="minor"/>
    </font>
    <font>
      <i/>
      <sz val="11"/>
      <color theme="1"/>
      <name val="Calibri"/>
      <family val="2"/>
      <scheme val="minor"/>
    </font>
    <font>
      <sz val="11"/>
      <name val="Nunito"/>
    </font>
    <font>
      <b/>
      <sz val="11"/>
      <name val="Calibri"/>
      <family val="2"/>
      <scheme val="minor"/>
    </font>
    <font>
      <sz val="7"/>
      <name val="Calibri"/>
      <family val="2"/>
      <scheme val="minor"/>
    </font>
    <font>
      <sz val="9"/>
      <name val="Nunito"/>
    </font>
    <font>
      <sz val="11"/>
      <color rgb="FF000000"/>
      <name val="Calibri"/>
      <family val="2"/>
    </font>
    <font>
      <b/>
      <sz val="14"/>
      <color rgb="FF000000"/>
      <name val="Nunito"/>
    </font>
    <font>
      <b/>
      <sz val="11"/>
      <color rgb="FF000000"/>
      <name val="Nunito"/>
    </font>
    <font>
      <sz val="11"/>
      <color rgb="FF000000"/>
      <name val="Nunito"/>
    </font>
    <font>
      <sz val="7"/>
      <color theme="1"/>
      <name val="Nunito"/>
    </font>
  </fonts>
  <fills count="10">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C6E0B4"/>
        <bgColor rgb="FF000000"/>
      </patternFill>
    </fill>
    <fill>
      <patternFill patternType="solid">
        <fgColor rgb="FFFFFFFF"/>
        <bgColor rgb="FF000000"/>
      </patternFill>
    </fill>
  </fills>
  <borders count="34">
    <border>
      <left/>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rgb="FF00B050"/>
      </bottom>
      <diagonal/>
    </border>
    <border>
      <left/>
      <right/>
      <top/>
      <bottom style="medium">
        <color rgb="FF00B050"/>
      </bottom>
      <diagonal/>
    </border>
    <border>
      <left/>
      <right/>
      <top style="medium">
        <color rgb="FF00B050"/>
      </top>
      <bottom/>
      <diagonal/>
    </border>
    <border>
      <left/>
      <right/>
      <top style="medium">
        <color rgb="FF00B050"/>
      </top>
      <bottom style="medium">
        <color rgb="FF00B050"/>
      </bottom>
      <diagonal/>
    </border>
    <border>
      <left/>
      <right/>
      <top style="thin">
        <color theme="0" tint="-0.499984740745262"/>
      </top>
      <bottom/>
      <diagonal/>
    </border>
    <border>
      <left/>
      <right/>
      <top style="medium">
        <color rgb="FF00B050"/>
      </top>
      <bottom style="thin">
        <color theme="0" tint="-0.499984740745262"/>
      </bottom>
      <diagonal/>
    </border>
    <border>
      <left/>
      <right/>
      <top style="medium">
        <color theme="0" tint="-0.499984740745262"/>
      </top>
      <bottom/>
      <diagonal/>
    </border>
    <border>
      <left/>
      <right/>
      <top/>
      <bottom style="medium">
        <color theme="0" tint="-0.499984740745262"/>
      </bottom>
      <diagonal/>
    </border>
    <border>
      <left/>
      <right/>
      <top style="medium">
        <color theme="0" tint="-0.499984740745262"/>
      </top>
      <bottom style="thin">
        <color theme="0" tint="-0.499984740745262"/>
      </bottom>
      <diagonal/>
    </border>
    <border>
      <left style="medium">
        <color rgb="FF00B050"/>
      </left>
      <right/>
      <top style="medium">
        <color rgb="FF00B050"/>
      </top>
      <bottom/>
      <diagonal/>
    </border>
    <border>
      <left/>
      <right style="medium">
        <color rgb="FF00B050"/>
      </right>
      <top style="medium">
        <color rgb="FF00B050"/>
      </top>
      <bottom/>
      <diagonal/>
    </border>
    <border>
      <left style="medium">
        <color rgb="FF00B050"/>
      </left>
      <right/>
      <top/>
      <bottom/>
      <diagonal/>
    </border>
    <border>
      <left/>
      <right style="medium">
        <color rgb="FF00B050"/>
      </right>
      <top/>
      <bottom/>
      <diagonal/>
    </border>
    <border>
      <left style="medium">
        <color rgb="FF00B050"/>
      </left>
      <right/>
      <top/>
      <bottom style="medium">
        <color rgb="FF00B050"/>
      </bottom>
      <diagonal/>
    </border>
    <border>
      <left/>
      <right style="medium">
        <color rgb="FF00B050"/>
      </right>
      <top/>
      <bottom style="medium">
        <color rgb="FF00B05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medium">
        <color rgb="FF00B050"/>
      </left>
      <right/>
      <top style="medium">
        <color rgb="FF00B050"/>
      </top>
      <bottom style="medium">
        <color rgb="FF00B050"/>
      </bottom>
      <diagonal/>
    </border>
    <border>
      <left/>
      <right style="medium">
        <color rgb="FF00B050"/>
      </right>
      <top style="medium">
        <color rgb="FF00B050"/>
      </top>
      <bottom style="medium">
        <color rgb="FF00B050"/>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medium">
        <color rgb="FF00B050"/>
      </top>
      <bottom style="thin">
        <color rgb="FF808080"/>
      </bottom>
      <diagonal/>
    </border>
    <border>
      <left/>
      <right/>
      <top/>
      <bottom style="thin">
        <color rgb="FF808080"/>
      </bottom>
      <diagonal/>
    </border>
    <border>
      <left/>
      <right/>
      <top style="thin">
        <color rgb="FF808080"/>
      </top>
      <bottom style="thin">
        <color rgb="FF808080"/>
      </bottom>
      <diagonal/>
    </border>
  </borders>
  <cellStyleXfs count="3">
    <xf numFmtId="0" fontId="0" fillId="0" borderId="0"/>
    <xf numFmtId="43" fontId="17" fillId="0" borderId="0" applyFont="0" applyFill="0" applyBorder="0" applyAlignment="0" applyProtection="0"/>
    <xf numFmtId="9" fontId="17" fillId="0" borderId="0" applyFont="0" applyFill="0" applyBorder="0" applyAlignment="0" applyProtection="0"/>
  </cellStyleXfs>
  <cellXfs count="557">
    <xf numFmtId="0" fontId="0" fillId="0" borderId="0" xfId="0"/>
    <xf numFmtId="0" fontId="3" fillId="0" borderId="0" xfId="0" applyFont="1"/>
    <xf numFmtId="0" fontId="3" fillId="2" borderId="0" xfId="0" applyFont="1" applyFill="1"/>
    <xf numFmtId="0" fontId="6" fillId="0" borderId="0" xfId="0" applyFont="1"/>
    <xf numFmtId="0" fontId="0" fillId="0" borderId="4" xfId="0" applyBorder="1"/>
    <xf numFmtId="0" fontId="4" fillId="2" borderId="6" xfId="0" applyFont="1" applyFill="1" applyBorder="1"/>
    <xf numFmtId="0" fontId="2" fillId="0" borderId="0" xfId="0" applyFont="1"/>
    <xf numFmtId="0" fontId="0" fillId="0" borderId="0" xfId="0" applyAlignment="1">
      <alignment horizontal="left"/>
    </xf>
    <xf numFmtId="0" fontId="3" fillId="2" borderId="4" xfId="0" applyFont="1" applyFill="1" applyBorder="1"/>
    <xf numFmtId="0" fontId="7" fillId="2" borderId="4" xfId="0" applyFont="1" applyFill="1" applyBorder="1"/>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0" fillId="0" borderId="6" xfId="0" applyBorder="1"/>
    <xf numFmtId="0" fontId="0" fillId="0" borderId="1" xfId="0" applyBorder="1"/>
    <xf numFmtId="0" fontId="4" fillId="0" borderId="6" xfId="0" applyFont="1" applyBorder="1"/>
    <xf numFmtId="0" fontId="7" fillId="2" borderId="0" xfId="0" applyFont="1" applyFill="1"/>
    <xf numFmtId="0" fontId="7" fillId="2" borderId="5" xfId="0" applyFont="1" applyFill="1" applyBorder="1"/>
    <xf numFmtId="0" fontId="4" fillId="0" borderId="7" xfId="0" applyFont="1" applyBorder="1"/>
    <xf numFmtId="0" fontId="10" fillId="0" borderId="0" xfId="0" applyFont="1"/>
    <xf numFmtId="0" fontId="10" fillId="0" borderId="0" xfId="0" applyFont="1" applyAlignment="1">
      <alignment vertical="top" wrapText="1"/>
    </xf>
    <xf numFmtId="0" fontId="2" fillId="0" borderId="4" xfId="0" applyFont="1" applyBorder="1"/>
    <xf numFmtId="0" fontId="0" fillId="0" borderId="5" xfId="0" applyBorder="1"/>
    <xf numFmtId="0" fontId="3" fillId="2" borderId="6" xfId="0" applyFont="1" applyFill="1" applyBorder="1"/>
    <xf numFmtId="0" fontId="3" fillId="2" borderId="4" xfId="0" applyFont="1" applyFill="1" applyBorder="1" applyAlignment="1">
      <alignment horizontal="center"/>
    </xf>
    <xf numFmtId="0" fontId="12" fillId="0" borderId="0" xfId="0" applyFont="1"/>
    <xf numFmtId="0" fontId="0" fillId="2" borderId="6" xfId="0" applyFill="1" applyBorder="1"/>
    <xf numFmtId="0" fontId="5" fillId="0" borderId="0" xfId="0" applyFont="1"/>
    <xf numFmtId="0" fontId="7" fillId="2" borderId="4" xfId="0" applyFont="1" applyFill="1" applyBorder="1" applyAlignment="1">
      <alignment horizontal="center"/>
    </xf>
    <xf numFmtId="0" fontId="1" fillId="0" borderId="0" xfId="0" applyFont="1"/>
    <xf numFmtId="3" fontId="3" fillId="4" borderId="4" xfId="0" applyNumberFormat="1" applyFont="1" applyFill="1" applyBorder="1"/>
    <xf numFmtId="0" fontId="4" fillId="2" borderId="8" xfId="0" applyFont="1" applyFill="1" applyBorder="1"/>
    <xf numFmtId="0" fontId="5" fillId="0" borderId="4" xfId="0" applyFont="1" applyBorder="1" applyAlignment="1">
      <alignment horizontal="left"/>
    </xf>
    <xf numFmtId="0" fontId="0" fillId="0" borderId="0" xfId="0" applyAlignment="1">
      <alignment vertical="top"/>
    </xf>
    <xf numFmtId="0" fontId="3" fillId="0" borderId="0" xfId="0" applyFont="1" applyAlignment="1">
      <alignment vertical="center" wrapText="1"/>
    </xf>
    <xf numFmtId="0" fontId="2" fillId="0" borderId="0" xfId="0" applyFont="1" applyAlignment="1">
      <alignment horizontal="left"/>
    </xf>
    <xf numFmtId="0" fontId="2" fillId="0" borderId="4" xfId="0" applyFont="1" applyBorder="1" applyAlignment="1">
      <alignment horizontal="left"/>
    </xf>
    <xf numFmtId="0" fontId="4" fillId="0" borderId="2" xfId="0" applyFont="1" applyBorder="1" applyAlignment="1">
      <alignment horizontal="left"/>
    </xf>
    <xf numFmtId="0" fontId="3" fillId="0" borderId="1" xfId="0" applyFont="1" applyBorder="1" applyAlignment="1">
      <alignment horizontal="left" indent="2"/>
    </xf>
    <xf numFmtId="0" fontId="3" fillId="0" borderId="7" xfId="0" applyFont="1" applyBorder="1" applyAlignment="1">
      <alignment horizontal="left" indent="2"/>
    </xf>
    <xf numFmtId="0" fontId="3" fillId="0" borderId="2" xfId="0" applyFont="1" applyBorder="1" applyAlignment="1">
      <alignment horizontal="left" indent="2"/>
    </xf>
    <xf numFmtId="0" fontId="5" fillId="0" borderId="0" xfId="0" applyFont="1" applyAlignment="1">
      <alignment horizontal="left"/>
    </xf>
    <xf numFmtId="0" fontId="3" fillId="0" borderId="0" xfId="0" applyFont="1" applyAlignment="1">
      <alignment horizontal="left" indent="2"/>
    </xf>
    <xf numFmtId="0" fontId="7" fillId="2" borderId="4" xfId="0" applyFont="1" applyFill="1" applyBorder="1" applyAlignment="1">
      <alignment horizontal="center" vertical="center" wrapText="1"/>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0" borderId="1" xfId="0" applyFont="1" applyBorder="1"/>
    <xf numFmtId="0" fontId="3" fillId="0" borderId="2" xfId="0" applyFont="1" applyBorder="1"/>
    <xf numFmtId="0" fontId="3" fillId="0" borderId="3" xfId="0" applyFont="1" applyBorder="1"/>
    <xf numFmtId="0" fontId="5" fillId="0" borderId="0" xfId="0" applyFont="1" applyAlignment="1">
      <alignment vertical="center" wrapText="1"/>
    </xf>
    <xf numFmtId="0" fontId="7" fillId="2" borderId="4" xfId="0" applyFont="1" applyFill="1" applyBorder="1" applyAlignment="1">
      <alignment horizontal="center" vertical="center"/>
    </xf>
    <xf numFmtId="0" fontId="3" fillId="4" borderId="4" xfId="0" applyFont="1" applyFill="1" applyBorder="1" applyAlignment="1">
      <alignment horizontal="left"/>
    </xf>
    <xf numFmtId="3" fontId="7" fillId="0" borderId="0" xfId="0" applyNumberFormat="1" applyFont="1" applyAlignment="1">
      <alignment horizontal="center" vertical="center"/>
    </xf>
    <xf numFmtId="3" fontId="7" fillId="0" borderId="1" xfId="0" applyNumberFormat="1" applyFont="1" applyBorder="1" applyAlignment="1">
      <alignment horizontal="center" vertical="center"/>
    </xf>
    <xf numFmtId="9" fontId="3" fillId="0" borderId="0" xfId="0" applyNumberFormat="1" applyFont="1"/>
    <xf numFmtId="9" fontId="3" fillId="0" borderId="1" xfId="0" applyNumberFormat="1" applyFont="1" applyBorder="1"/>
    <xf numFmtId="9" fontId="3" fillId="0" borderId="4" xfId="0" applyNumberFormat="1" applyFont="1" applyBorder="1"/>
    <xf numFmtId="9" fontId="3" fillId="0" borderId="6" xfId="0" applyNumberFormat="1" applyFont="1" applyBorder="1"/>
    <xf numFmtId="9" fontId="3" fillId="0" borderId="8" xfId="0" applyNumberFormat="1" applyFont="1" applyBorder="1"/>
    <xf numFmtId="9" fontId="3" fillId="0" borderId="2" xfId="0" applyNumberFormat="1" applyFont="1" applyBorder="1"/>
    <xf numFmtId="0" fontId="3" fillId="0" borderId="2" xfId="0" applyFont="1" applyBorder="1" applyAlignment="1">
      <alignment horizontal="center"/>
    </xf>
    <xf numFmtId="0" fontId="3" fillId="0" borderId="4" xfId="0" applyFont="1" applyBorder="1" applyAlignment="1">
      <alignment horizontal="center"/>
    </xf>
    <xf numFmtId="0" fontId="0" fillId="0" borderId="3" xfId="0" applyBorder="1" applyAlignment="1">
      <alignment horizontal="center"/>
    </xf>
    <xf numFmtId="0" fontId="4" fillId="0" borderId="1" xfId="0" applyFont="1" applyBorder="1" applyAlignment="1">
      <alignment horizontal="left"/>
    </xf>
    <xf numFmtId="9" fontId="3" fillId="0" borderId="1" xfId="0" applyNumberFormat="1" applyFon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9" fontId="3" fillId="0" borderId="4" xfId="0" applyNumberFormat="1" applyFont="1" applyBorder="1" applyAlignment="1">
      <alignment horizontal="center"/>
    </xf>
    <xf numFmtId="3" fontId="0" fillId="0" borderId="2" xfId="0" applyNumberFormat="1" applyBorder="1" applyAlignment="1">
      <alignment horizontal="center"/>
    </xf>
    <xf numFmtId="0" fontId="0" fillId="0" borderId="2" xfId="0" applyBorder="1" applyAlignment="1">
      <alignment horizontal="center"/>
    </xf>
    <xf numFmtId="3" fontId="0" fillId="0" borderId="8" xfId="0" applyNumberFormat="1" applyBorder="1" applyAlignment="1">
      <alignment horizontal="center"/>
    </xf>
    <xf numFmtId="4" fontId="0" fillId="0" borderId="2" xfId="0" applyNumberFormat="1" applyBorder="1" applyAlignment="1">
      <alignment horizontal="center"/>
    </xf>
    <xf numFmtId="3" fontId="0" fillId="0" borderId="7" xfId="0" applyNumberFormat="1" applyBorder="1" applyAlignment="1">
      <alignment horizontal="center"/>
    </xf>
    <xf numFmtId="0" fontId="0" fillId="0" borderId="7" xfId="0" applyBorder="1" applyAlignment="1">
      <alignment horizontal="center"/>
    </xf>
    <xf numFmtId="3" fontId="0" fillId="0" borderId="3" xfId="0" applyNumberFormat="1" applyBorder="1" applyAlignment="1">
      <alignment horizontal="center"/>
    </xf>
    <xf numFmtId="0" fontId="0" fillId="0" borderId="0" xfId="0" applyAlignment="1">
      <alignment horizontal="center" vertical="center"/>
    </xf>
    <xf numFmtId="3" fontId="3" fillId="0" borderId="1" xfId="0" applyNumberFormat="1" applyFont="1" applyBorder="1" applyAlignment="1">
      <alignment horizontal="center" vertical="center"/>
    </xf>
    <xf numFmtId="165" fontId="0" fillId="0" borderId="8" xfId="1" applyNumberFormat="1" applyFont="1" applyFill="1" applyBorder="1"/>
    <xf numFmtId="10" fontId="0" fillId="0" borderId="8" xfId="2" applyNumberFormat="1" applyFont="1" applyFill="1" applyBorder="1"/>
    <xf numFmtId="165" fontId="0" fillId="0" borderId="1" xfId="1" applyNumberFormat="1" applyFont="1" applyFill="1" applyBorder="1"/>
    <xf numFmtId="10" fontId="0" fillId="0" borderId="1" xfId="2" applyNumberFormat="1" applyFont="1" applyFill="1" applyBorder="1"/>
    <xf numFmtId="165" fontId="0" fillId="0" borderId="4" xfId="1" applyNumberFormat="1" applyFont="1" applyFill="1" applyBorder="1"/>
    <xf numFmtId="10" fontId="0" fillId="0" borderId="4" xfId="2" applyNumberFormat="1" applyFont="1" applyFill="1" applyBorder="1"/>
    <xf numFmtId="165" fontId="0" fillId="0" borderId="6" xfId="1" applyNumberFormat="1" applyFont="1" applyFill="1" applyBorder="1"/>
    <xf numFmtId="165" fontId="3" fillId="4" borderId="4" xfId="1" applyNumberFormat="1" applyFont="1" applyFill="1" applyBorder="1" applyAlignment="1">
      <alignment horizontal="left"/>
    </xf>
    <xf numFmtId="9" fontId="0" fillId="0" borderId="0" xfId="2" applyFont="1"/>
    <xf numFmtId="4" fontId="0" fillId="0" borderId="1" xfId="0" applyNumberFormat="1" applyBorder="1" applyAlignment="1">
      <alignment horizontal="center"/>
    </xf>
    <xf numFmtId="3" fontId="0" fillId="0" borderId="0" xfId="0" applyNumberFormat="1" applyAlignment="1">
      <alignment horizontal="center"/>
    </xf>
    <xf numFmtId="4" fontId="0" fillId="0" borderId="0" xfId="0" applyNumberFormat="1" applyAlignment="1">
      <alignment horizontal="center"/>
    </xf>
    <xf numFmtId="10" fontId="0" fillId="0" borderId="0" xfId="0" applyNumberFormat="1" applyAlignment="1">
      <alignment horizontal="center"/>
    </xf>
    <xf numFmtId="0" fontId="0" fillId="0" borderId="0" xfId="0" applyAlignment="1">
      <alignment horizontal="center"/>
    </xf>
    <xf numFmtId="4" fontId="0" fillId="0" borderId="7" xfId="0" applyNumberFormat="1" applyBorder="1" applyAlignment="1">
      <alignment horizontal="center"/>
    </xf>
    <xf numFmtId="10" fontId="0" fillId="0" borderId="7" xfId="0" applyNumberFormat="1" applyBorder="1" applyAlignment="1">
      <alignment horizontal="center"/>
    </xf>
    <xf numFmtId="9" fontId="3" fillId="0" borderId="5" xfId="0" applyNumberFormat="1" applyFont="1" applyBorder="1"/>
    <xf numFmtId="9" fontId="3" fillId="0" borderId="0" xfId="0" applyNumberFormat="1" applyFont="1" applyAlignment="1">
      <alignment horizontal="center"/>
    </xf>
    <xf numFmtId="0" fontId="3" fillId="0" borderId="1" xfId="0" applyFont="1" applyBorder="1" applyAlignment="1">
      <alignment horizontal="left"/>
    </xf>
    <xf numFmtId="3" fontId="3" fillId="0" borderId="2" xfId="0" applyNumberFormat="1" applyFont="1" applyBorder="1" applyAlignment="1">
      <alignment horizontal="center"/>
    </xf>
    <xf numFmtId="3" fontId="3" fillId="0" borderId="1" xfId="0" applyNumberFormat="1" applyFont="1" applyBorder="1" applyAlignment="1">
      <alignment horizontal="center"/>
    </xf>
    <xf numFmtId="0" fontId="6" fillId="0" borderId="0" xfId="0" applyFont="1" applyAlignment="1">
      <alignment horizontal="left"/>
    </xf>
    <xf numFmtId="3" fontId="3" fillId="0" borderId="3" xfId="0" applyNumberFormat="1" applyFont="1" applyBorder="1" applyAlignment="1">
      <alignment horizontal="center"/>
    </xf>
    <xf numFmtId="3" fontId="3" fillId="0" borderId="0" xfId="0" applyNumberFormat="1" applyFont="1" applyAlignment="1">
      <alignment horizontal="center"/>
    </xf>
    <xf numFmtId="9" fontId="3" fillId="0" borderId="6" xfId="0" applyNumberFormat="1" applyFont="1" applyBorder="1" applyAlignment="1">
      <alignment horizontal="center"/>
    </xf>
    <xf numFmtId="9" fontId="3" fillId="0" borderId="3" xfId="0" applyNumberFormat="1" applyFont="1" applyBorder="1" applyAlignment="1">
      <alignment horizontal="center"/>
    </xf>
    <xf numFmtId="9" fontId="3" fillId="0" borderId="2" xfId="0" applyNumberFormat="1" applyFont="1" applyBorder="1" applyAlignment="1">
      <alignment horizontal="center"/>
    </xf>
    <xf numFmtId="0" fontId="4" fillId="3" borderId="7" xfId="0" applyFont="1" applyFill="1" applyBorder="1"/>
    <xf numFmtId="0" fontId="4" fillId="3" borderId="5" xfId="0" applyFont="1" applyFill="1" applyBorder="1"/>
    <xf numFmtId="165" fontId="0" fillId="0" borderId="8" xfId="1" applyNumberFormat="1" applyFont="1" applyFill="1" applyBorder="1" applyAlignment="1">
      <alignment horizontal="center"/>
    </xf>
    <xf numFmtId="165" fontId="0" fillId="0" borderId="1" xfId="1" applyNumberFormat="1" applyFont="1" applyFill="1" applyBorder="1" applyAlignment="1">
      <alignment horizontal="center"/>
    </xf>
    <xf numFmtId="165" fontId="0" fillId="0" borderId="4" xfId="1" applyNumberFormat="1" applyFont="1" applyFill="1" applyBorder="1" applyAlignment="1">
      <alignment horizontal="center"/>
    </xf>
    <xf numFmtId="165" fontId="0" fillId="0" borderId="6" xfId="1" applyNumberFormat="1" applyFont="1" applyFill="1" applyBorder="1" applyAlignment="1">
      <alignment horizontal="center"/>
    </xf>
    <xf numFmtId="164" fontId="0" fillId="0" borderId="8" xfId="2" applyNumberFormat="1" applyFont="1" applyFill="1" applyBorder="1"/>
    <xf numFmtId="164" fontId="0" fillId="0" borderId="1" xfId="2" applyNumberFormat="1" applyFont="1" applyFill="1" applyBorder="1"/>
    <xf numFmtId="164" fontId="0" fillId="0" borderId="6" xfId="2" applyNumberFormat="1" applyFont="1" applyFill="1" applyBorder="1"/>
    <xf numFmtId="3" fontId="4" fillId="0" borderId="6" xfId="0" applyNumberFormat="1" applyFont="1" applyBorder="1" applyAlignment="1">
      <alignment horizontal="center"/>
    </xf>
    <xf numFmtId="0" fontId="0" fillId="0" borderId="4" xfId="0" applyBorder="1" applyAlignment="1">
      <alignment horizontal="center" vertical="center"/>
    </xf>
    <xf numFmtId="0" fontId="4" fillId="2" borderId="4" xfId="0" applyFont="1" applyFill="1" applyBorder="1"/>
    <xf numFmtId="165" fontId="18" fillId="0" borderId="8" xfId="1" applyNumberFormat="1" applyFont="1" applyFill="1" applyBorder="1"/>
    <xf numFmtId="165" fontId="18" fillId="0" borderId="1" xfId="1" applyNumberFormat="1" applyFont="1" applyFill="1" applyBorder="1"/>
    <xf numFmtId="165" fontId="18" fillId="0" borderId="6" xfId="1" applyNumberFormat="1" applyFont="1" applyFill="1" applyBorder="1" applyAlignment="1">
      <alignment horizontal="center"/>
    </xf>
    <xf numFmtId="9" fontId="3" fillId="0" borderId="7" xfId="0" applyNumberFormat="1" applyFont="1" applyBorder="1" applyAlignment="1">
      <alignment horizontal="center"/>
    </xf>
    <xf numFmtId="3" fontId="3" fillId="0" borderId="7" xfId="0" applyNumberFormat="1" applyFont="1" applyBorder="1" applyAlignment="1">
      <alignment horizontal="center"/>
    </xf>
    <xf numFmtId="9" fontId="4" fillId="0" borderId="6" xfId="0" applyNumberFormat="1" applyFont="1" applyBorder="1" applyAlignment="1">
      <alignment horizontal="center"/>
    </xf>
    <xf numFmtId="0" fontId="7" fillId="4" borderId="0" xfId="0" applyFont="1" applyFill="1" applyAlignment="1">
      <alignment vertical="center" wrapText="1"/>
    </xf>
    <xf numFmtId="0" fontId="0" fillId="0" borderId="0" xfId="0" applyAlignment="1">
      <alignment vertical="center"/>
    </xf>
    <xf numFmtId="0" fontId="5" fillId="0" borderId="18" xfId="0" applyFont="1" applyBorder="1" applyAlignment="1">
      <alignment horizontal="center"/>
    </xf>
    <xf numFmtId="0" fontId="19" fillId="0" borderId="18" xfId="0" applyFont="1" applyBorder="1" applyAlignment="1">
      <alignment horizontal="center" vertical="center" wrapText="1"/>
    </xf>
    <xf numFmtId="0" fontId="19" fillId="0" borderId="18" xfId="0" applyFont="1" applyBorder="1" applyAlignment="1">
      <alignment horizontal="center" vertical="center"/>
    </xf>
    <xf numFmtId="0" fontId="19" fillId="0" borderId="24" xfId="0" applyFont="1" applyBorder="1" applyAlignment="1">
      <alignment horizontal="center" vertical="center" wrapText="1"/>
    </xf>
    <xf numFmtId="0" fontId="15" fillId="0" borderId="18" xfId="0" applyFont="1" applyBorder="1" applyAlignment="1">
      <alignment horizontal="center" vertical="center" wrapText="1"/>
    </xf>
    <xf numFmtId="0" fontId="5" fillId="0" borderId="18" xfId="0" applyFont="1" applyBorder="1" applyAlignment="1">
      <alignment horizontal="center" vertical="center"/>
    </xf>
    <xf numFmtId="0" fontId="20" fillId="0" borderId="19" xfId="0" applyFont="1" applyBorder="1" applyAlignment="1">
      <alignment horizontal="left" vertical="center" wrapText="1"/>
    </xf>
    <xf numFmtId="0" fontId="20" fillId="0" borderId="18" xfId="0" applyFont="1" applyBorder="1" applyAlignment="1">
      <alignment horizontal="left" vertical="center"/>
    </xf>
    <xf numFmtId="0" fontId="20" fillId="0" borderId="18" xfId="0" applyFont="1" applyBorder="1" applyAlignment="1">
      <alignment vertical="center" wrapText="1"/>
    </xf>
    <xf numFmtId="0" fontId="20" fillId="0" borderId="18" xfId="0" applyFont="1" applyBorder="1" applyAlignment="1">
      <alignment horizontal="left" vertical="center" wrapText="1"/>
    </xf>
    <xf numFmtId="0" fontId="21" fillId="0" borderId="18" xfId="0" applyFont="1" applyBorder="1" applyAlignment="1">
      <alignment horizontal="center" vertical="center"/>
    </xf>
    <xf numFmtId="0" fontId="15" fillId="0" borderId="18" xfId="0" applyFont="1" applyBorder="1" applyAlignment="1">
      <alignment horizontal="center" vertical="center"/>
    </xf>
    <xf numFmtId="0" fontId="20" fillId="0" borderId="18" xfId="0" applyFont="1" applyBorder="1" applyAlignment="1">
      <alignment vertical="center"/>
    </xf>
    <xf numFmtId="0" fontId="20" fillId="0" borderId="21" xfId="0" applyFont="1" applyBorder="1" applyAlignment="1">
      <alignment vertical="center" wrapText="1"/>
    </xf>
    <xf numFmtId="0" fontId="4" fillId="4" borderId="0" xfId="0" applyFont="1" applyFill="1" applyAlignment="1">
      <alignment vertical="center" wrapText="1"/>
    </xf>
    <xf numFmtId="10" fontId="0" fillId="0" borderId="0" xfId="0" applyNumberFormat="1"/>
    <xf numFmtId="10" fontId="3" fillId="0" borderId="1" xfId="0" applyNumberFormat="1" applyFont="1" applyBorder="1" applyAlignment="1">
      <alignment horizontal="center"/>
    </xf>
    <xf numFmtId="10" fontId="0" fillId="0" borderId="2" xfId="0" applyNumberFormat="1" applyBorder="1" applyAlignment="1">
      <alignment horizontal="center"/>
    </xf>
    <xf numFmtId="10" fontId="0" fillId="0" borderId="1" xfId="0" applyNumberFormat="1" applyBorder="1" applyAlignment="1">
      <alignment horizontal="center"/>
    </xf>
    <xf numFmtId="3" fontId="0" fillId="0" borderId="0" xfId="0" applyNumberFormat="1"/>
    <xf numFmtId="3" fontId="4" fillId="0" borderId="1" xfId="0" applyNumberFormat="1" applyFont="1" applyBorder="1" applyAlignment="1">
      <alignment horizontal="center"/>
    </xf>
    <xf numFmtId="9" fontId="4" fillId="0" borderId="7" xfId="0" applyNumberFormat="1" applyFont="1" applyBorder="1" applyAlignment="1">
      <alignment horizontal="center"/>
    </xf>
    <xf numFmtId="9" fontId="4" fillId="0" borderId="0" xfId="0" applyNumberFormat="1" applyFont="1" applyAlignment="1">
      <alignment horizontal="center"/>
    </xf>
    <xf numFmtId="3" fontId="4" fillId="0" borderId="7" xfId="0" applyNumberFormat="1" applyFont="1" applyBorder="1" applyAlignment="1">
      <alignment horizontal="center"/>
    </xf>
    <xf numFmtId="0" fontId="4" fillId="0" borderId="0" xfId="0" applyFont="1"/>
    <xf numFmtId="3" fontId="4" fillId="0" borderId="8" xfId="0" applyNumberFormat="1" applyFont="1" applyBorder="1" applyAlignment="1">
      <alignment horizontal="center"/>
    </xf>
    <xf numFmtId="3" fontId="4" fillId="0" borderId="0" xfId="0" applyNumberFormat="1" applyFont="1" applyAlignment="1">
      <alignment horizontal="center"/>
    </xf>
    <xf numFmtId="9" fontId="4" fillId="0" borderId="8" xfId="0" applyNumberFormat="1" applyFont="1" applyBorder="1" applyAlignment="1">
      <alignment horizontal="center"/>
    </xf>
    <xf numFmtId="3" fontId="4" fillId="0" borderId="0" xfId="0" applyNumberFormat="1" applyFont="1" applyAlignment="1">
      <alignment horizontal="center" vertical="center"/>
    </xf>
    <xf numFmtId="9" fontId="4" fillId="0" borderId="0" xfId="0" applyNumberFormat="1" applyFont="1" applyAlignment="1">
      <alignment horizontal="center" vertical="center"/>
    </xf>
    <xf numFmtId="9" fontId="4" fillId="0" borderId="1" xfId="0" applyNumberFormat="1" applyFont="1" applyBorder="1" applyAlignment="1">
      <alignment horizontal="center"/>
    </xf>
    <xf numFmtId="3" fontId="3" fillId="0" borderId="0" xfId="0" applyNumberFormat="1" applyFont="1"/>
    <xf numFmtId="4" fontId="0" fillId="7" borderId="0" xfId="0" applyNumberFormat="1" applyFill="1" applyAlignment="1">
      <alignment horizontal="center"/>
    </xf>
    <xf numFmtId="10" fontId="0" fillId="7" borderId="0" xfId="0" applyNumberFormat="1" applyFill="1" applyAlignment="1">
      <alignment horizontal="center"/>
    </xf>
    <xf numFmtId="4" fontId="0" fillId="7" borderId="1" xfId="0" applyNumberFormat="1" applyFill="1" applyBorder="1" applyAlignment="1">
      <alignment horizontal="center"/>
    </xf>
    <xf numFmtId="10" fontId="0" fillId="7" borderId="1" xfId="0" applyNumberFormat="1" applyFill="1" applyBorder="1" applyAlignment="1">
      <alignment horizontal="center"/>
    </xf>
    <xf numFmtId="4" fontId="0" fillId="7" borderId="2" xfId="0" applyNumberFormat="1" applyFill="1" applyBorder="1" applyAlignment="1">
      <alignment horizontal="center"/>
    </xf>
    <xf numFmtId="10" fontId="0" fillId="7" borderId="2" xfId="0" applyNumberFormat="1" applyFill="1" applyBorder="1" applyAlignment="1">
      <alignment horizontal="center"/>
    </xf>
    <xf numFmtId="165" fontId="3" fillId="0" borderId="0" xfId="1" applyNumberFormat="1" applyFont="1" applyAlignment="1">
      <alignment horizontal="center"/>
    </xf>
    <xf numFmtId="165" fontId="3" fillId="4" borderId="0" xfId="1" applyNumberFormat="1" applyFont="1" applyFill="1" applyAlignment="1">
      <alignment horizontal="left"/>
    </xf>
    <xf numFmtId="3" fontId="3" fillId="4" borderId="0" xfId="0" applyNumberFormat="1" applyFont="1" applyFill="1"/>
    <xf numFmtId="0" fontId="3" fillId="4" borderId="0" xfId="0" applyFont="1" applyFill="1" applyAlignment="1">
      <alignment horizontal="left"/>
    </xf>
    <xf numFmtId="0" fontId="4" fillId="4" borderId="0" xfId="0" applyFont="1" applyFill="1" applyAlignment="1">
      <alignment horizontal="left"/>
    </xf>
    <xf numFmtId="3" fontId="3" fillId="4" borderId="4" xfId="0" applyNumberFormat="1" applyFont="1" applyFill="1" applyBorder="1" applyAlignment="1">
      <alignment horizontal="left"/>
    </xf>
    <xf numFmtId="0" fontId="3" fillId="0" borderId="8" xfId="0" applyFont="1" applyBorder="1" applyAlignment="1">
      <alignment horizontal="center"/>
    </xf>
    <xf numFmtId="0" fontId="4" fillId="0" borderId="4" xfId="0" applyFont="1" applyBorder="1" applyAlignment="1">
      <alignment horizontal="left"/>
    </xf>
    <xf numFmtId="0" fontId="4" fillId="0" borderId="8" xfId="0" applyFont="1" applyBorder="1" applyAlignment="1">
      <alignment horizontal="left"/>
    </xf>
    <xf numFmtId="0" fontId="0" fillId="0" borderId="8" xfId="0" applyBorder="1" applyAlignment="1">
      <alignment horizontal="center"/>
    </xf>
    <xf numFmtId="4" fontId="0" fillId="7" borderId="3" xfId="0" applyNumberFormat="1" applyFill="1" applyBorder="1" applyAlignment="1">
      <alignment horizontal="center"/>
    </xf>
    <xf numFmtId="10" fontId="0" fillId="7" borderId="3" xfId="0" applyNumberFormat="1" applyFill="1" applyBorder="1" applyAlignment="1">
      <alignment horizontal="center"/>
    </xf>
    <xf numFmtId="4" fontId="0" fillId="7" borderId="4" xfId="0" applyNumberFormat="1" applyFill="1" applyBorder="1" applyAlignment="1">
      <alignment horizontal="center"/>
    </xf>
    <xf numFmtId="4" fontId="0" fillId="7" borderId="8" xfId="0" applyNumberFormat="1" applyFill="1" applyBorder="1" applyAlignment="1">
      <alignment horizontal="center"/>
    </xf>
    <xf numFmtId="10" fontId="0" fillId="7" borderId="8" xfId="0" applyNumberFormat="1" applyFill="1" applyBorder="1" applyAlignment="1">
      <alignment horizontal="center"/>
    </xf>
    <xf numFmtId="0" fontId="25" fillId="0" borderId="0" xfId="0" applyFont="1"/>
    <xf numFmtId="0" fontId="0" fillId="4" borderId="0" xfId="0" applyFill="1"/>
    <xf numFmtId="4" fontId="0" fillId="0" borderId="0" xfId="0" applyNumberFormat="1"/>
    <xf numFmtId="0" fontId="24" fillId="2" borderId="26" xfId="0" applyFont="1" applyFill="1" applyBorder="1" applyAlignment="1">
      <alignment horizontal="center" vertical="center"/>
    </xf>
    <xf numFmtId="0" fontId="24" fillId="2" borderId="6" xfId="0" applyFont="1" applyFill="1" applyBorder="1" applyAlignment="1">
      <alignment horizontal="center" vertical="center"/>
    </xf>
    <xf numFmtId="0" fontId="26" fillId="0" borderId="0" xfId="0" applyFont="1"/>
    <xf numFmtId="0" fontId="8" fillId="2" borderId="5" xfId="0" applyFont="1" applyFill="1" applyBorder="1" applyAlignment="1">
      <alignment horizontal="center"/>
    </xf>
    <xf numFmtId="0" fontId="4" fillId="0" borderId="0" xfId="0" applyFont="1" applyAlignment="1">
      <alignment horizontal="left"/>
    </xf>
    <xf numFmtId="0" fontId="3" fillId="0" borderId="0" xfId="0" applyFont="1" applyAlignment="1">
      <alignment horizontal="center"/>
    </xf>
    <xf numFmtId="0" fontId="29" fillId="0" borderId="5" xfId="0" applyFont="1" applyBorder="1" applyAlignment="1">
      <alignment horizontal="left"/>
    </xf>
    <xf numFmtId="0" fontId="0" fillId="0" borderId="29" xfId="0" applyBorder="1"/>
    <xf numFmtId="4" fontId="18" fillId="0" borderId="23" xfId="0" applyNumberFormat="1" applyFont="1" applyBorder="1" applyAlignment="1">
      <alignment horizontal="center"/>
    </xf>
    <xf numFmtId="166" fontId="18" fillId="0" borderId="23" xfId="0" applyNumberFormat="1" applyFont="1" applyBorder="1" applyAlignment="1">
      <alignment horizontal="center"/>
    </xf>
    <xf numFmtId="4" fontId="28" fillId="0" borderId="4" xfId="0" applyNumberFormat="1" applyFont="1" applyBorder="1" applyAlignment="1">
      <alignment horizontal="center"/>
    </xf>
    <xf numFmtId="4" fontId="18" fillId="0" borderId="29" xfId="0" applyNumberFormat="1" applyFont="1" applyBorder="1" applyAlignment="1">
      <alignment horizontal="center"/>
    </xf>
    <xf numFmtId="166" fontId="0" fillId="0" borderId="29" xfId="0" applyNumberFormat="1" applyBorder="1" applyAlignment="1">
      <alignment horizontal="center"/>
    </xf>
    <xf numFmtId="0" fontId="0" fillId="0" borderId="23" xfId="0" applyBorder="1"/>
    <xf numFmtId="166" fontId="18" fillId="4" borderId="23" xfId="0" applyNumberFormat="1" applyFont="1" applyFill="1" applyBorder="1" applyAlignment="1">
      <alignment horizontal="center"/>
    </xf>
    <xf numFmtId="4" fontId="18" fillId="4" borderId="23" xfId="0" applyNumberFormat="1" applyFont="1" applyFill="1" applyBorder="1" applyAlignment="1">
      <alignment horizontal="center"/>
    </xf>
    <xf numFmtId="0" fontId="18" fillId="4" borderId="23" xfId="0" applyFont="1" applyFill="1" applyBorder="1" applyAlignment="1">
      <alignment horizontal="center"/>
    </xf>
    <xf numFmtId="0" fontId="18" fillId="0" borderId="29" xfId="0" applyFont="1" applyBorder="1" applyAlignment="1">
      <alignment horizontal="center"/>
    </xf>
    <xf numFmtId="166" fontId="18" fillId="0" borderId="29" xfId="0" applyNumberFormat="1" applyFont="1" applyBorder="1" applyAlignment="1">
      <alignment horizontal="center"/>
    </xf>
    <xf numFmtId="166" fontId="0" fillId="0" borderId="23" xfId="0" applyNumberFormat="1" applyBorder="1" applyAlignment="1">
      <alignment horizontal="center"/>
    </xf>
    <xf numFmtId="0" fontId="13" fillId="2" borderId="6" xfId="0" applyFont="1" applyFill="1" applyBorder="1" applyAlignment="1">
      <alignment horizontal="center" vertical="center"/>
    </xf>
    <xf numFmtId="0" fontId="18" fillId="2" borderId="6" xfId="0" applyFont="1" applyFill="1" applyBorder="1" applyAlignment="1">
      <alignment horizontal="center"/>
    </xf>
    <xf numFmtId="0" fontId="18" fillId="2" borderId="27" xfId="0" applyFont="1" applyFill="1" applyBorder="1" applyAlignment="1">
      <alignment horizontal="center"/>
    </xf>
    <xf numFmtId="0" fontId="4" fillId="4" borderId="0" xfId="0" applyFont="1" applyFill="1" applyAlignment="1">
      <alignment horizontal="center" vertical="center" wrapText="1"/>
    </xf>
    <xf numFmtId="165" fontId="0" fillId="0" borderId="0" xfId="1" applyNumberFormat="1" applyFont="1" applyFill="1" applyBorder="1" applyAlignment="1">
      <alignment horizontal="center"/>
    </xf>
    <xf numFmtId="165" fontId="18" fillId="0" borderId="0" xfId="1" applyNumberFormat="1" applyFont="1" applyFill="1" applyBorder="1" applyAlignment="1">
      <alignment horizontal="center"/>
    </xf>
    <xf numFmtId="164" fontId="0" fillId="0" borderId="0" xfId="2" applyNumberFormat="1" applyFont="1" applyFill="1" applyBorder="1"/>
    <xf numFmtId="165" fontId="0" fillId="0" borderId="0" xfId="1" applyNumberFormat="1" applyFont="1" applyFill="1" applyBorder="1"/>
    <xf numFmtId="10" fontId="0" fillId="0" borderId="0" xfId="2" applyNumberFormat="1" applyFont="1" applyFill="1" applyBorder="1"/>
    <xf numFmtId="9" fontId="27" fillId="0" borderId="0" xfId="0" applyNumberFormat="1" applyFont="1" applyAlignment="1">
      <alignment horizontal="center"/>
    </xf>
    <xf numFmtId="0" fontId="30" fillId="4" borderId="0" xfId="0" applyFont="1" applyFill="1" applyAlignment="1">
      <alignment wrapText="1"/>
    </xf>
    <xf numFmtId="0" fontId="4" fillId="2" borderId="5" xfId="0" applyFont="1" applyFill="1" applyBorder="1"/>
    <xf numFmtId="10" fontId="4" fillId="3" borderId="5" xfId="0" applyNumberFormat="1" applyFont="1" applyFill="1" applyBorder="1"/>
    <xf numFmtId="0" fontId="3" fillId="0" borderId="4" xfId="0" applyFont="1" applyBorder="1" applyAlignment="1">
      <alignment horizontal="left"/>
    </xf>
    <xf numFmtId="0" fontId="3" fillId="0" borderId="7" xfId="0" applyFont="1" applyBorder="1" applyAlignment="1">
      <alignment horizontal="left"/>
    </xf>
    <xf numFmtId="165" fontId="0" fillId="4" borderId="6" xfId="1" applyNumberFormat="1" applyFont="1" applyFill="1" applyBorder="1"/>
    <xf numFmtId="0" fontId="31" fillId="0" borderId="0" xfId="0" applyFont="1"/>
    <xf numFmtId="0" fontId="31" fillId="0" borderId="4" xfId="0" applyFont="1" applyBorder="1"/>
    <xf numFmtId="0" fontId="34" fillId="8" borderId="4" xfId="0" applyFont="1" applyFill="1" applyBorder="1"/>
    <xf numFmtId="0" fontId="31" fillId="0" borderId="32" xfId="0" applyFont="1" applyBorder="1"/>
    <xf numFmtId="0" fontId="31" fillId="0" borderId="32" xfId="0" quotePrefix="1" applyFont="1" applyBorder="1"/>
    <xf numFmtId="0" fontId="31" fillId="0" borderId="4" xfId="0" quotePrefix="1" applyFont="1" applyBorder="1"/>
    <xf numFmtId="0" fontId="33" fillId="9" borderId="0" xfId="0" applyFont="1" applyFill="1" applyAlignment="1">
      <alignment wrapText="1"/>
    </xf>
    <xf numFmtId="0" fontId="31" fillId="0" borderId="6" xfId="0" applyFont="1" applyBorder="1"/>
    <xf numFmtId="167" fontId="31" fillId="0" borderId="4" xfId="0" applyNumberFormat="1" applyFont="1" applyBorder="1"/>
    <xf numFmtId="165" fontId="0" fillId="4" borderId="1" xfId="1" applyNumberFormat="1" applyFont="1" applyFill="1" applyBorder="1"/>
    <xf numFmtId="10" fontId="0" fillId="4" borderId="1" xfId="2" applyNumberFormat="1" applyFont="1" applyFill="1" applyBorder="1"/>
    <xf numFmtId="165" fontId="0" fillId="4" borderId="4" xfId="1" applyNumberFormat="1" applyFont="1" applyFill="1" applyBorder="1"/>
    <xf numFmtId="10" fontId="0" fillId="4" borderId="4" xfId="2" applyNumberFormat="1" applyFont="1" applyFill="1" applyBorder="1"/>
    <xf numFmtId="10" fontId="0" fillId="4" borderId="6" xfId="2" applyNumberFormat="1" applyFont="1" applyFill="1" applyBorder="1"/>
    <xf numFmtId="10" fontId="3" fillId="0" borderId="7" xfId="0" applyNumberFormat="1" applyFont="1" applyBorder="1" applyAlignment="1">
      <alignment horizontal="center"/>
    </xf>
    <xf numFmtId="0" fontId="35" fillId="0" borderId="7" xfId="0" applyFont="1" applyBorder="1" applyAlignment="1">
      <alignment horizontal="left"/>
    </xf>
    <xf numFmtId="10" fontId="4" fillId="3" borderId="0" xfId="0" applyNumberFormat="1" applyFont="1" applyFill="1"/>
    <xf numFmtId="0" fontId="4" fillId="3" borderId="0" xfId="0" applyFont="1" applyFill="1"/>
    <xf numFmtId="168" fontId="0" fillId="0" borderId="4" xfId="1" applyNumberFormat="1" applyFont="1" applyFill="1" applyBorder="1"/>
    <xf numFmtId="0" fontId="1" fillId="4" borderId="0" xfId="0" applyFont="1" applyFill="1" applyAlignment="1">
      <alignmen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3" fillId="8" borderId="5" xfId="0" applyFont="1" applyFill="1" applyBorder="1" applyAlignment="1">
      <alignment wrapText="1"/>
    </xf>
    <xf numFmtId="0" fontId="33" fillId="8" borderId="4" xfId="0" applyFont="1" applyFill="1" applyBorder="1" applyAlignment="1">
      <alignment wrapText="1"/>
    </xf>
    <xf numFmtId="0" fontId="33" fillId="8" borderId="4" xfId="0" applyFont="1" applyFill="1" applyBorder="1"/>
    <xf numFmtId="0" fontId="34" fillId="0" borderId="31" xfId="0" applyFont="1" applyBorder="1"/>
    <xf numFmtId="0" fontId="34" fillId="0" borderId="33" xfId="0" applyFont="1" applyBorder="1"/>
    <xf numFmtId="0" fontId="34" fillId="0" borderId="4" xfId="0" applyFont="1" applyBorder="1"/>
    <xf numFmtId="0" fontId="33" fillId="0" borderId="6" xfId="0" applyFont="1" applyBorder="1"/>
    <xf numFmtId="0" fontId="32" fillId="8" borderId="0" xfId="0" applyFont="1" applyFill="1" applyAlignment="1">
      <alignment horizontal="center"/>
    </xf>
    <xf numFmtId="0" fontId="3" fillId="0" borderId="1" xfId="0" applyFont="1" applyBorder="1" applyAlignment="1">
      <alignment horizontal="left"/>
    </xf>
    <xf numFmtId="9" fontId="3" fillId="4" borderId="1" xfId="0" applyNumberFormat="1" applyFont="1" applyFill="1" applyBorder="1" applyAlignment="1">
      <alignment horizontal="center"/>
    </xf>
    <xf numFmtId="9" fontId="3" fillId="0" borderId="1" xfId="0" applyNumberFormat="1" applyFont="1" applyBorder="1" applyAlignment="1">
      <alignment horizontal="center"/>
    </xf>
    <xf numFmtId="0" fontId="4" fillId="4" borderId="6" xfId="0" applyFont="1" applyFill="1" applyBorder="1" applyAlignment="1">
      <alignment horizontal="left"/>
    </xf>
    <xf numFmtId="9" fontId="4" fillId="4" borderId="6" xfId="0" applyNumberFormat="1" applyFont="1" applyFill="1" applyBorder="1" applyAlignment="1">
      <alignment horizontal="center"/>
    </xf>
    <xf numFmtId="0" fontId="2" fillId="0" borderId="0" xfId="0" applyFont="1"/>
    <xf numFmtId="0" fontId="33" fillId="8" borderId="0" xfId="0" applyFont="1" applyFill="1" applyAlignment="1">
      <alignment wrapText="1"/>
    </xf>
    <xf numFmtId="0" fontId="4" fillId="2" borderId="5" xfId="0" applyFont="1" applyFill="1" applyBorder="1" applyAlignment="1">
      <alignment horizontal="center" wrapText="1"/>
    </xf>
    <xf numFmtId="0" fontId="2" fillId="0" borderId="0" xfId="0" applyFont="1" applyAlignment="1">
      <alignment horizontal="left"/>
    </xf>
    <xf numFmtId="0" fontId="4" fillId="2" borderId="5" xfId="0" applyFont="1" applyFill="1" applyBorder="1" applyAlignment="1">
      <alignment horizontal="center" vertical="center" wrapText="1"/>
    </xf>
    <xf numFmtId="0" fontId="3" fillId="0" borderId="4" xfId="0" applyFont="1" applyBorder="1" applyAlignment="1">
      <alignment horizontal="left"/>
    </xf>
    <xf numFmtId="0" fontId="3" fillId="0" borderId="8" xfId="0" applyFont="1" applyBorder="1" applyAlignment="1">
      <alignment horizontal="left"/>
    </xf>
    <xf numFmtId="0" fontId="4" fillId="2" borderId="4" xfId="0" applyFont="1" applyFill="1" applyBorder="1" applyAlignment="1">
      <alignment horizontal="left"/>
    </xf>
    <xf numFmtId="0" fontId="4" fillId="2" borderId="6" xfId="0" applyFont="1" applyFill="1" applyBorder="1" applyAlignment="1">
      <alignment horizontal="center"/>
    </xf>
    <xf numFmtId="0" fontId="3" fillId="0" borderId="2" xfId="0" applyFont="1" applyBorder="1" applyAlignment="1">
      <alignment horizontal="left"/>
    </xf>
    <xf numFmtId="9" fontId="3" fillId="4" borderId="2" xfId="0" applyNumberFormat="1" applyFont="1" applyFill="1" applyBorder="1" applyAlignment="1">
      <alignment horizontal="center"/>
    </xf>
    <xf numFmtId="9" fontId="3" fillId="0" borderId="2" xfId="0" applyNumberFormat="1" applyFont="1" applyBorder="1" applyAlignment="1">
      <alignment horizontal="center"/>
    </xf>
    <xf numFmtId="0" fontId="4" fillId="4" borderId="0" xfId="0" applyFont="1" applyFill="1" applyAlignment="1">
      <alignment horizontal="center" vertical="center" wrapText="1"/>
    </xf>
    <xf numFmtId="0" fontId="3" fillId="0" borderId="7" xfId="0" applyFont="1" applyBorder="1" applyAlignment="1">
      <alignment horizontal="left"/>
    </xf>
    <xf numFmtId="9" fontId="3" fillId="4" borderId="7" xfId="0" applyNumberFormat="1" applyFont="1" applyFill="1" applyBorder="1" applyAlignment="1">
      <alignment horizontal="center"/>
    </xf>
    <xf numFmtId="9" fontId="3" fillId="0" borderId="7" xfId="0" applyNumberFormat="1" applyFont="1" applyBorder="1" applyAlignment="1">
      <alignment horizontal="center"/>
    </xf>
    <xf numFmtId="10" fontId="3" fillId="0" borderId="2" xfId="0" applyNumberFormat="1" applyFont="1" applyBorder="1" applyAlignment="1">
      <alignment horizontal="center"/>
    </xf>
    <xf numFmtId="10" fontId="3" fillId="0" borderId="1" xfId="0" applyNumberFormat="1" applyFont="1" applyBorder="1" applyAlignment="1">
      <alignment horizontal="center"/>
    </xf>
    <xf numFmtId="0" fontId="6" fillId="0" borderId="0" xfId="0" applyFont="1" applyAlignment="1">
      <alignment horizontal="left"/>
    </xf>
    <xf numFmtId="3" fontId="3" fillId="0" borderId="2" xfId="0" applyNumberFormat="1" applyFont="1" applyBorder="1" applyAlignment="1">
      <alignment horizontal="center"/>
    </xf>
    <xf numFmtId="3" fontId="3" fillId="0" borderId="1" xfId="0" applyNumberFormat="1" applyFont="1" applyBorder="1" applyAlignment="1">
      <alignment horizontal="center"/>
    </xf>
    <xf numFmtId="0" fontId="3" fillId="0" borderId="1" xfId="0" applyFont="1" applyBorder="1" applyAlignment="1">
      <alignment horizontal="center"/>
    </xf>
    <xf numFmtId="3" fontId="4" fillId="4" borderId="0" xfId="0" applyNumberFormat="1" applyFont="1" applyFill="1" applyAlignment="1">
      <alignment horizontal="center"/>
    </xf>
    <xf numFmtId="165" fontId="3" fillId="0" borderId="3" xfId="1" applyNumberFormat="1" applyFont="1" applyBorder="1" applyAlignment="1">
      <alignment horizontal="center"/>
    </xf>
    <xf numFmtId="0" fontId="4" fillId="4" borderId="4" xfId="0" applyFont="1" applyFill="1" applyBorder="1" applyAlignment="1">
      <alignment horizontal="left"/>
    </xf>
    <xf numFmtId="0" fontId="4" fillId="2" borderId="4" xfId="0" applyFont="1" applyFill="1" applyBorder="1" applyAlignment="1">
      <alignment horizontal="center"/>
    </xf>
    <xf numFmtId="0" fontId="2" fillId="4" borderId="4" xfId="0" applyFont="1" applyFill="1" applyBorder="1" applyAlignment="1">
      <alignment horizontal="left" vertical="center" wrapText="1"/>
    </xf>
    <xf numFmtId="0" fontId="4" fillId="2" borderId="0" xfId="0" applyFont="1" applyFill="1" applyAlignment="1">
      <alignment horizontal="center"/>
    </xf>
    <xf numFmtId="0" fontId="4" fillId="2" borderId="0" xfId="0" applyFont="1" applyFill="1" applyAlignment="1">
      <alignment horizontal="center" vertical="center" wrapText="1"/>
    </xf>
    <xf numFmtId="0" fontId="7" fillId="0" borderId="4" xfId="0" applyFont="1" applyBorder="1" applyAlignment="1">
      <alignment horizontal="left" vertical="center" wrapText="1"/>
    </xf>
    <xf numFmtId="0" fontId="8" fillId="2" borderId="5" xfId="0" applyFont="1" applyFill="1" applyBorder="1" applyAlignment="1">
      <alignment horizontal="center"/>
    </xf>
    <xf numFmtId="0" fontId="7" fillId="0" borderId="1" xfId="0" applyFont="1" applyBorder="1" applyAlignment="1">
      <alignment horizontal="left" vertical="center" wrapText="1"/>
    </xf>
    <xf numFmtId="0" fontId="8" fillId="2" borderId="0" xfId="0" applyFont="1" applyFill="1" applyAlignment="1">
      <alignment horizontal="center"/>
    </xf>
    <xf numFmtId="0" fontId="7" fillId="0" borderId="8" xfId="0" applyFont="1" applyBorder="1" applyAlignment="1">
      <alignment horizontal="left" vertical="center" wrapText="1"/>
    </xf>
    <xf numFmtId="0" fontId="7" fillId="0" borderId="1" xfId="0" applyFont="1" applyBorder="1" applyAlignment="1">
      <alignment horizontal="left" vertical="top" wrapText="1"/>
    </xf>
    <xf numFmtId="0" fontId="3" fillId="0" borderId="3" xfId="0" applyFont="1" applyBorder="1" applyAlignment="1">
      <alignment horizontal="left"/>
    </xf>
    <xf numFmtId="0" fontId="4" fillId="0" borderId="0" xfId="0" applyFont="1" applyAlignment="1">
      <alignment horizontal="left"/>
    </xf>
    <xf numFmtId="0" fontId="4" fillId="2" borderId="8" xfId="0" applyFont="1" applyFill="1" applyBorder="1" applyAlignment="1">
      <alignment horizontal="center"/>
    </xf>
    <xf numFmtId="0" fontId="15" fillId="2" borderId="0" xfId="0" applyFont="1" applyFill="1" applyAlignment="1">
      <alignment horizontal="center" vertical="center"/>
    </xf>
    <xf numFmtId="0" fontId="4" fillId="0" borderId="6" xfId="0" applyFont="1" applyBorder="1" applyAlignment="1">
      <alignment horizontal="left"/>
    </xf>
    <xf numFmtId="3" fontId="3" fillId="0" borderId="3" xfId="0" applyNumberFormat="1" applyFont="1" applyBorder="1" applyAlignment="1">
      <alignment horizontal="center"/>
    </xf>
    <xf numFmtId="0" fontId="4" fillId="5" borderId="0" xfId="0" applyFont="1" applyFill="1" applyAlignment="1">
      <alignment horizontal="center" vertical="center" wrapText="1"/>
    </xf>
    <xf numFmtId="0" fontId="4" fillId="3" borderId="7" xfId="0" applyFont="1" applyFill="1" applyBorder="1" applyAlignment="1">
      <alignment horizontal="center"/>
    </xf>
    <xf numFmtId="3" fontId="4" fillId="4" borderId="6" xfId="0" applyNumberFormat="1" applyFont="1" applyFill="1" applyBorder="1" applyAlignment="1">
      <alignment horizontal="center"/>
    </xf>
    <xf numFmtId="3" fontId="3" fillId="4" borderId="4" xfId="0" applyNumberFormat="1" applyFont="1" applyFill="1" applyBorder="1" applyAlignment="1">
      <alignment horizontal="center"/>
    </xf>
    <xf numFmtId="3" fontId="3" fillId="4" borderId="2" xfId="0" applyNumberFormat="1" applyFont="1" applyFill="1" applyBorder="1" applyAlignment="1">
      <alignment horizontal="center"/>
    </xf>
    <xf numFmtId="0" fontId="2" fillId="0" borderId="4" xfId="0" applyFont="1" applyBorder="1" applyAlignment="1">
      <alignment horizontal="left" wrapText="1"/>
    </xf>
    <xf numFmtId="0" fontId="0" fillId="0" borderId="0" xfId="0" applyAlignment="1">
      <alignment horizontal="left" wrapText="1"/>
    </xf>
    <xf numFmtId="0" fontId="0" fillId="0" borderId="0" xfId="0" applyAlignment="1">
      <alignment horizontal="left"/>
    </xf>
    <xf numFmtId="0" fontId="1" fillId="4" borderId="0" xfId="0" applyFont="1" applyFill="1" applyAlignment="1">
      <alignment horizontal="center" vertical="center" wrapText="1"/>
    </xf>
    <xf numFmtId="0" fontId="14" fillId="2" borderId="0" xfId="0" applyFont="1" applyFill="1" applyAlignment="1">
      <alignment horizont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3" fillId="0" borderId="2" xfId="0" applyFont="1" applyBorder="1" applyAlignment="1">
      <alignment horizontal="left" indent="2"/>
    </xf>
    <xf numFmtId="0" fontId="4" fillId="0" borderId="1" xfId="0" applyFont="1" applyBorder="1" applyAlignment="1">
      <alignment horizontal="left"/>
    </xf>
    <xf numFmtId="0" fontId="4" fillId="0" borderId="3" xfId="0" applyFont="1" applyBorder="1" applyAlignment="1">
      <alignment horizontal="left"/>
    </xf>
    <xf numFmtId="0" fontId="2" fillId="0" borderId="4" xfId="0" applyFont="1" applyBorder="1" applyAlignment="1">
      <alignment horizontal="left"/>
    </xf>
    <xf numFmtId="0" fontId="27" fillId="0" borderId="23" xfId="0" applyFont="1" applyBorder="1" applyAlignment="1">
      <alignment horizontal="left" indent="2"/>
    </xf>
    <xf numFmtId="0" fontId="13" fillId="0" borderId="16" xfId="0" applyFont="1" applyBorder="1" applyAlignment="1">
      <alignment horizontal="left"/>
    </xf>
    <xf numFmtId="0" fontId="13" fillId="0" borderId="4" xfId="0" applyFont="1" applyBorder="1" applyAlignment="1">
      <alignment horizontal="left"/>
    </xf>
    <xf numFmtId="0" fontId="27" fillId="0" borderId="29" xfId="0" applyFont="1" applyBorder="1" applyAlignment="1">
      <alignment horizontal="left" indent="2"/>
    </xf>
    <xf numFmtId="0" fontId="3" fillId="0" borderId="7" xfId="0" applyFont="1" applyBorder="1" applyAlignment="1">
      <alignment horizontal="left" indent="2"/>
    </xf>
    <xf numFmtId="0" fontId="13" fillId="3" borderId="0" xfId="0" applyFont="1" applyFill="1" applyAlignment="1">
      <alignment horizontal="left"/>
    </xf>
    <xf numFmtId="0" fontId="29" fillId="0" borderId="5"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left"/>
    </xf>
    <xf numFmtId="0" fontId="0" fillId="0" borderId="0" xfId="0" applyAlignment="1">
      <alignment horizontal="center"/>
    </xf>
    <xf numFmtId="0" fontId="23" fillId="0" borderId="0" xfId="0" applyFont="1" applyAlignment="1">
      <alignment horizontal="left"/>
    </xf>
    <xf numFmtId="0" fontId="5" fillId="0" borderId="0" xfId="0" applyFont="1" applyAlignment="1">
      <alignment horizontal="center" vertical="center"/>
    </xf>
    <xf numFmtId="0" fontId="3" fillId="0" borderId="3" xfId="0" applyFont="1" applyBorder="1" applyAlignment="1">
      <alignment horizontal="center"/>
    </xf>
    <xf numFmtId="164" fontId="3" fillId="0" borderId="6" xfId="0" applyNumberFormat="1" applyFont="1" applyBorder="1" applyAlignment="1">
      <alignment horizontal="center"/>
    </xf>
    <xf numFmtId="164" fontId="3" fillId="0" borderId="3" xfId="0" applyNumberFormat="1" applyFont="1" applyBorder="1" applyAlignment="1">
      <alignment horizontal="center"/>
    </xf>
    <xf numFmtId="3" fontId="3" fillId="0" borderId="4" xfId="0" applyNumberFormat="1"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7" fillId="2" borderId="0" xfId="0" applyFont="1" applyFill="1" applyAlignment="1">
      <alignment horizontal="center" vertical="center" wrapText="1"/>
    </xf>
    <xf numFmtId="0" fontId="7" fillId="2" borderId="4" xfId="0" applyFont="1" applyFill="1" applyBorder="1" applyAlignment="1">
      <alignment horizontal="center" vertical="center" wrapText="1"/>
    </xf>
    <xf numFmtId="3" fontId="3" fillId="0" borderId="4" xfId="1" applyNumberFormat="1" applyFont="1" applyFill="1" applyBorder="1" applyAlignment="1">
      <alignment horizontal="center"/>
    </xf>
    <xf numFmtId="49" fontId="3" fillId="0" borderId="4" xfId="1" applyNumberFormat="1" applyFont="1" applyFill="1" applyBorder="1" applyAlignment="1">
      <alignment horizontal="center"/>
    </xf>
    <xf numFmtId="4" fontId="3" fillId="0" borderId="2" xfId="0" applyNumberFormat="1" applyFont="1" applyBorder="1" applyAlignment="1">
      <alignment horizontal="center"/>
    </xf>
    <xf numFmtId="0" fontId="7" fillId="2" borderId="0" xfId="0" applyFont="1" applyFill="1" applyAlignment="1">
      <alignment horizontal="center" wrapText="1"/>
    </xf>
    <xf numFmtId="0" fontId="7" fillId="2" borderId="4" xfId="0" applyFont="1" applyFill="1" applyBorder="1" applyAlignment="1">
      <alignment horizontal="center" wrapText="1"/>
    </xf>
    <xf numFmtId="0" fontId="7" fillId="2" borderId="0" xfId="0" applyFont="1" applyFill="1" applyAlignment="1">
      <alignment horizontal="center" vertical="center"/>
    </xf>
    <xf numFmtId="0" fontId="7" fillId="2" borderId="4" xfId="0" applyFont="1" applyFill="1" applyBorder="1" applyAlignment="1">
      <alignment horizontal="center" vertical="center"/>
    </xf>
    <xf numFmtId="10" fontId="3" fillId="0" borderId="4" xfId="0" applyNumberFormat="1" applyFont="1" applyBorder="1" applyAlignment="1">
      <alignment horizontal="center"/>
    </xf>
    <xf numFmtId="0" fontId="5" fillId="0" borderId="0" xfId="0" applyFont="1" applyAlignment="1">
      <alignment horizontal="left"/>
    </xf>
    <xf numFmtId="4" fontId="3" fillId="0" borderId="1" xfId="0" applyNumberFormat="1" applyFont="1" applyBorder="1" applyAlignment="1">
      <alignment horizontal="center"/>
    </xf>
    <xf numFmtId="3" fontId="3" fillId="0" borderId="8" xfId="0" applyNumberFormat="1" applyFont="1" applyBorder="1" applyAlignment="1">
      <alignment horizontal="center"/>
    </xf>
    <xf numFmtId="0" fontId="3" fillId="0" borderId="8" xfId="0" applyFont="1" applyBorder="1" applyAlignment="1">
      <alignment horizontal="center"/>
    </xf>
    <xf numFmtId="0" fontId="13" fillId="4" borderId="0" xfId="0" applyFont="1" applyFill="1" applyAlignment="1">
      <alignment horizontal="center" wrapText="1"/>
    </xf>
    <xf numFmtId="2" fontId="3" fillId="0" borderId="2" xfId="0" applyNumberFormat="1" applyFont="1" applyBorder="1" applyAlignment="1">
      <alignment horizontal="center"/>
    </xf>
    <xf numFmtId="0" fontId="5" fillId="0" borderId="0" xfId="0" applyFont="1" applyAlignment="1">
      <alignment vertical="center" wrapText="1"/>
    </xf>
    <xf numFmtId="3" fontId="3" fillId="0" borderId="8" xfId="1" applyNumberFormat="1" applyFont="1" applyFill="1" applyBorder="1" applyAlignment="1">
      <alignment horizontal="center" vertical="center"/>
    </xf>
    <xf numFmtId="49" fontId="3" fillId="0" borderId="8" xfId="1" applyNumberFormat="1" applyFont="1" applyFill="1" applyBorder="1" applyAlignment="1">
      <alignment horizontal="center" vertical="center"/>
    </xf>
    <xf numFmtId="164" fontId="3" fillId="4" borderId="8" xfId="0" applyNumberFormat="1" applyFont="1" applyFill="1" applyBorder="1" applyAlignment="1">
      <alignment horizontal="center"/>
    </xf>
    <xf numFmtId="164" fontId="3" fillId="0" borderId="8" xfId="0" applyNumberFormat="1" applyFont="1" applyBorder="1" applyAlignment="1">
      <alignment horizontal="center"/>
    </xf>
    <xf numFmtId="10" fontId="3" fillId="0" borderId="6" xfId="0" applyNumberFormat="1" applyFont="1" applyBorder="1" applyAlignment="1">
      <alignment horizontal="center"/>
    </xf>
    <xf numFmtId="3" fontId="3" fillId="0" borderId="6" xfId="0" applyNumberFormat="1" applyFont="1" applyBorder="1" applyAlignment="1">
      <alignment horizontal="center"/>
    </xf>
    <xf numFmtId="0" fontId="3" fillId="0" borderId="6" xfId="0" applyFont="1" applyBorder="1" applyAlignment="1">
      <alignment horizontal="center"/>
    </xf>
    <xf numFmtId="3" fontId="3" fillId="0" borderId="3" xfId="1" applyNumberFormat="1" applyFont="1" applyFill="1" applyBorder="1" applyAlignment="1">
      <alignment horizontal="center" vertical="center"/>
    </xf>
    <xf numFmtId="49" fontId="3" fillId="0" borderId="3" xfId="1" applyNumberFormat="1" applyFont="1" applyFill="1" applyBorder="1" applyAlignment="1">
      <alignment horizontal="center" vertical="center"/>
    </xf>
    <xf numFmtId="164" fontId="3" fillId="4" borderId="3" xfId="0" applyNumberFormat="1" applyFont="1" applyFill="1" applyBorder="1" applyAlignment="1">
      <alignment horizontal="center"/>
    </xf>
    <xf numFmtId="4" fontId="3" fillId="0" borderId="3" xfId="0" applyNumberFormat="1" applyFont="1" applyBorder="1" applyAlignment="1">
      <alignment horizontal="center"/>
    </xf>
    <xf numFmtId="9" fontId="3" fillId="0" borderId="3" xfId="0" applyNumberFormat="1" applyFont="1" applyBorder="1" applyAlignment="1">
      <alignment horizontal="center"/>
    </xf>
    <xf numFmtId="164" fontId="3" fillId="4" borderId="4" xfId="0" applyNumberFormat="1" applyFont="1" applyFill="1" applyBorder="1" applyAlignment="1">
      <alignment horizontal="center"/>
    </xf>
    <xf numFmtId="10" fontId="3" fillId="0" borderId="8" xfId="0" applyNumberFormat="1" applyFont="1" applyBorder="1" applyAlignment="1">
      <alignment horizontal="center"/>
    </xf>
    <xf numFmtId="164" fontId="3" fillId="0" borderId="4" xfId="0" applyNumberFormat="1" applyFont="1" applyBorder="1" applyAlignment="1">
      <alignment horizontal="center"/>
    </xf>
    <xf numFmtId="3" fontId="3" fillId="0" borderId="6"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xf numFmtId="164" fontId="3" fillId="4" borderId="6" xfId="0" applyNumberFormat="1" applyFont="1" applyFill="1" applyBorder="1" applyAlignment="1">
      <alignment horizontal="center"/>
    </xf>
    <xf numFmtId="0" fontId="3" fillId="0" borderId="3" xfId="0" applyFont="1" applyBorder="1"/>
    <xf numFmtId="9" fontId="3" fillId="0" borderId="4" xfId="0" applyNumberFormat="1" applyFont="1" applyBorder="1" applyAlignment="1">
      <alignment horizontal="center"/>
    </xf>
    <xf numFmtId="0" fontId="3" fillId="0" borderId="2" xfId="0" applyFont="1" applyBorder="1"/>
    <xf numFmtId="9" fontId="3" fillId="0" borderId="8" xfId="0" applyNumberFormat="1" applyFont="1" applyBorder="1" applyAlignment="1">
      <alignment horizontal="center"/>
    </xf>
    <xf numFmtId="0" fontId="3" fillId="0" borderId="1" xfId="0" applyFont="1" applyBorder="1"/>
    <xf numFmtId="10" fontId="3" fillId="0" borderId="3" xfId="0" applyNumberFormat="1" applyFont="1" applyBorder="1" applyAlignment="1">
      <alignment horizontal="center"/>
    </xf>
    <xf numFmtId="49" fontId="3" fillId="0" borderId="3" xfId="1" applyNumberFormat="1" applyFont="1" applyFill="1" applyBorder="1" applyAlignment="1">
      <alignment horizontal="center"/>
    </xf>
    <xf numFmtId="9" fontId="3" fillId="4" borderId="3" xfId="0" applyNumberFormat="1" applyFont="1" applyFill="1" applyBorder="1" applyAlignment="1">
      <alignment horizontal="center"/>
    </xf>
    <xf numFmtId="0" fontId="4" fillId="0" borderId="4" xfId="0" applyFont="1" applyBorder="1"/>
    <xf numFmtId="164" fontId="3" fillId="0" borderId="1" xfId="0" applyNumberFormat="1" applyFont="1" applyBorder="1" applyAlignment="1">
      <alignment horizontal="center"/>
    </xf>
    <xf numFmtId="3" fontId="3" fillId="4" borderId="3" xfId="0" applyNumberFormat="1" applyFont="1" applyFill="1" applyBorder="1" applyAlignment="1">
      <alignment horizontal="center"/>
    </xf>
    <xf numFmtId="0" fontId="3" fillId="4" borderId="3" xfId="0" applyFont="1" applyFill="1" applyBorder="1" applyAlignment="1">
      <alignment horizontal="center"/>
    </xf>
    <xf numFmtId="3" fontId="3" fillId="0" borderId="2" xfId="1" applyNumberFormat="1" applyFont="1" applyFill="1" applyBorder="1" applyAlignment="1">
      <alignment horizontal="center"/>
    </xf>
    <xf numFmtId="49" fontId="3" fillId="0" borderId="2" xfId="1" applyNumberFormat="1" applyFont="1" applyFill="1" applyBorder="1" applyAlignment="1">
      <alignment horizontal="center"/>
    </xf>
    <xf numFmtId="3" fontId="3" fillId="0" borderId="1" xfId="1" applyNumberFormat="1" applyFont="1" applyFill="1" applyBorder="1" applyAlignment="1">
      <alignment horizontal="center"/>
    </xf>
    <xf numFmtId="49" fontId="3" fillId="0" borderId="1" xfId="1" applyNumberFormat="1" applyFont="1" applyFill="1" applyBorder="1" applyAlignment="1">
      <alignment horizontal="center"/>
    </xf>
    <xf numFmtId="3" fontId="3" fillId="0" borderId="6" xfId="1" applyNumberFormat="1" applyFont="1" applyFill="1" applyBorder="1" applyAlignment="1">
      <alignment horizontal="center"/>
    </xf>
    <xf numFmtId="49" fontId="3" fillId="0" borderId="6" xfId="1" applyNumberFormat="1" applyFont="1" applyFill="1" applyBorder="1" applyAlignment="1">
      <alignment horizontal="center"/>
    </xf>
    <xf numFmtId="164" fontId="3" fillId="4" borderId="3" xfId="1" applyNumberFormat="1" applyFont="1" applyFill="1" applyBorder="1" applyAlignment="1">
      <alignment horizontal="center"/>
    </xf>
    <xf numFmtId="3" fontId="3" fillId="0" borderId="8" xfId="1" applyNumberFormat="1" applyFont="1" applyFill="1" applyBorder="1" applyAlignment="1">
      <alignment horizontal="center"/>
    </xf>
    <xf numFmtId="49" fontId="3" fillId="0" borderId="8" xfId="1" applyNumberFormat="1" applyFont="1" applyFill="1" applyBorder="1" applyAlignment="1">
      <alignment horizontal="center"/>
    </xf>
    <xf numFmtId="9" fontId="3" fillId="4" borderId="8" xfId="1" applyNumberFormat="1" applyFont="1" applyFill="1" applyBorder="1" applyAlignment="1">
      <alignment horizontal="center"/>
    </xf>
    <xf numFmtId="9" fontId="3" fillId="4" borderId="1" xfId="1" applyNumberFormat="1" applyFont="1" applyFill="1" applyBorder="1" applyAlignment="1">
      <alignment horizontal="center"/>
    </xf>
    <xf numFmtId="10" fontId="3" fillId="4" borderId="1" xfId="0" applyNumberFormat="1" applyFont="1" applyFill="1" applyBorder="1" applyAlignment="1">
      <alignment horizontal="center"/>
    </xf>
    <xf numFmtId="164" fontId="3" fillId="4" borderId="1" xfId="0" applyNumberFormat="1" applyFont="1" applyFill="1" applyBorder="1" applyAlignment="1">
      <alignment horizontal="center"/>
    </xf>
    <xf numFmtId="10" fontId="3" fillId="4" borderId="8" xfId="0" applyNumberFormat="1" applyFont="1" applyFill="1" applyBorder="1" applyAlignment="1">
      <alignment horizontal="center"/>
    </xf>
    <xf numFmtId="10" fontId="3" fillId="4" borderId="4" xfId="0" applyNumberFormat="1" applyFont="1" applyFill="1"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xf>
    <xf numFmtId="0" fontId="3" fillId="4" borderId="8" xfId="0" applyFont="1" applyFill="1" applyBorder="1" applyAlignment="1">
      <alignment horizontal="center"/>
    </xf>
    <xf numFmtId="3" fontId="3" fillId="4" borderId="8" xfId="1" applyNumberFormat="1" applyFont="1" applyFill="1" applyBorder="1" applyAlignment="1">
      <alignment horizontal="center" vertical="center"/>
    </xf>
    <xf numFmtId="0" fontId="3" fillId="4" borderId="8" xfId="1" applyNumberFormat="1" applyFont="1" applyFill="1" applyBorder="1" applyAlignment="1">
      <alignment horizontal="center" vertical="center"/>
    </xf>
    <xf numFmtId="9" fontId="3" fillId="4" borderId="8" xfId="2" applyFont="1" applyFill="1" applyBorder="1" applyAlignment="1">
      <alignment horizontal="center"/>
    </xf>
    <xf numFmtId="49" fontId="3" fillId="4" borderId="8" xfId="2" applyNumberFormat="1" applyFont="1" applyFill="1" applyBorder="1" applyAlignment="1">
      <alignment horizontal="center"/>
    </xf>
    <xf numFmtId="9" fontId="3" fillId="4" borderId="8" xfId="0" applyNumberFormat="1" applyFont="1" applyFill="1" applyBorder="1" applyAlignment="1">
      <alignment horizontal="center"/>
    </xf>
    <xf numFmtId="0" fontId="3" fillId="4" borderId="1" xfId="1" applyNumberFormat="1" applyFont="1" applyFill="1" applyBorder="1" applyAlignment="1">
      <alignment horizontal="center" vertical="center"/>
    </xf>
    <xf numFmtId="49" fontId="3" fillId="4" borderId="1" xfId="0" applyNumberFormat="1" applyFont="1" applyFill="1" applyBorder="1" applyAlignment="1">
      <alignment horizontal="center"/>
    </xf>
    <xf numFmtId="0" fontId="3" fillId="4" borderId="1" xfId="0" applyFont="1" applyFill="1" applyBorder="1" applyAlignment="1">
      <alignment horizontal="center"/>
    </xf>
    <xf numFmtId="3" fontId="3" fillId="0" borderId="1" xfId="1" applyNumberFormat="1" applyFont="1" applyBorder="1" applyAlignment="1">
      <alignment horizontal="center" vertical="center"/>
    </xf>
    <xf numFmtId="0" fontId="3" fillId="0" borderId="1" xfId="1" applyNumberFormat="1" applyFont="1" applyBorder="1" applyAlignment="1">
      <alignment horizontal="center" vertical="center"/>
    </xf>
    <xf numFmtId="49" fontId="3" fillId="0" borderId="1" xfId="0" applyNumberFormat="1" applyFont="1" applyBorder="1" applyAlignment="1">
      <alignment horizontal="center"/>
    </xf>
    <xf numFmtId="0" fontId="3" fillId="0" borderId="3" xfId="1" applyNumberFormat="1" applyFont="1" applyBorder="1" applyAlignment="1">
      <alignment horizontal="center" vertical="center"/>
    </xf>
    <xf numFmtId="49" fontId="3" fillId="0" borderId="3" xfId="0" applyNumberFormat="1" applyFont="1" applyBorder="1" applyAlignment="1">
      <alignment horizontal="center"/>
    </xf>
    <xf numFmtId="3" fontId="3" fillId="0" borderId="4" xfId="1" applyNumberFormat="1" applyFont="1" applyBorder="1" applyAlignment="1">
      <alignment horizontal="center" vertical="center"/>
    </xf>
    <xf numFmtId="0" fontId="3" fillId="0" borderId="4" xfId="1" applyNumberFormat="1" applyFont="1" applyBorder="1" applyAlignment="1">
      <alignment horizontal="center" vertical="center"/>
    </xf>
    <xf numFmtId="49" fontId="3" fillId="0" borderId="4" xfId="0" applyNumberFormat="1" applyFont="1" applyBorder="1" applyAlignment="1">
      <alignment horizontal="center"/>
    </xf>
    <xf numFmtId="0" fontId="1" fillId="4" borderId="0" xfId="0" applyFont="1" applyFill="1" applyAlignment="1">
      <alignment horizontal="center" vertical="center"/>
    </xf>
    <xf numFmtId="0" fontId="3" fillId="0" borderId="1" xfId="1" applyNumberFormat="1" applyFont="1" applyBorder="1" applyAlignment="1">
      <alignment horizontal="center"/>
    </xf>
    <xf numFmtId="0" fontId="3" fillId="0" borderId="8" xfId="1" applyNumberFormat="1" applyFont="1" applyBorder="1" applyAlignment="1">
      <alignment horizontal="center"/>
    </xf>
    <xf numFmtId="0" fontId="3" fillId="0" borderId="8" xfId="1" applyNumberFormat="1" applyFont="1" applyBorder="1" applyAlignment="1">
      <alignment horizontal="center" vertical="center"/>
    </xf>
    <xf numFmtId="0" fontId="3" fillId="0" borderId="3" xfId="1" applyNumberFormat="1" applyFont="1" applyBorder="1" applyAlignment="1">
      <alignment horizontal="center"/>
    </xf>
    <xf numFmtId="0" fontId="3" fillId="0" borderId="4" xfId="1" applyNumberFormat="1" applyFont="1" applyBorder="1" applyAlignment="1">
      <alignment horizontal="center"/>
    </xf>
    <xf numFmtId="3" fontId="3" fillId="0" borderId="1" xfId="1" applyNumberFormat="1" applyFont="1" applyBorder="1" applyAlignment="1">
      <alignment horizontal="center"/>
    </xf>
    <xf numFmtId="10" fontId="3" fillId="0" borderId="4" xfId="2" applyNumberFormat="1" applyFont="1" applyBorder="1" applyAlignment="1">
      <alignment horizontal="center"/>
    </xf>
    <xf numFmtId="3" fontId="3" fillId="0" borderId="4" xfId="1" applyNumberFormat="1" applyFont="1" applyBorder="1" applyAlignment="1">
      <alignment horizontal="center"/>
    </xf>
    <xf numFmtId="166" fontId="3" fillId="0" borderId="3" xfId="0" applyNumberFormat="1" applyFont="1" applyBorder="1" applyAlignment="1">
      <alignment horizontal="center"/>
    </xf>
    <xf numFmtId="166" fontId="3" fillId="0" borderId="1" xfId="0" applyNumberFormat="1" applyFont="1" applyBorder="1" applyAlignment="1">
      <alignment horizontal="center"/>
    </xf>
    <xf numFmtId="8" fontId="3" fillId="0" borderId="4" xfId="0" applyNumberFormat="1" applyFont="1" applyBorder="1" applyAlignment="1">
      <alignment horizontal="center"/>
    </xf>
    <xf numFmtId="3" fontId="27" fillId="0" borderId="5" xfId="0" applyNumberFormat="1" applyFont="1" applyBorder="1" applyAlignment="1">
      <alignment horizontal="center"/>
    </xf>
    <xf numFmtId="0" fontId="27" fillId="0" borderId="5" xfId="0" applyFont="1" applyBorder="1" applyAlignment="1">
      <alignment horizontal="center"/>
    </xf>
    <xf numFmtId="8" fontId="27" fillId="0" borderId="4" xfId="0" applyNumberFormat="1" applyFont="1" applyBorder="1" applyAlignment="1">
      <alignment horizontal="center"/>
    </xf>
    <xf numFmtId="0" fontId="27" fillId="0" borderId="4" xfId="0" applyFont="1" applyBorder="1" applyAlignment="1">
      <alignment horizontal="center"/>
    </xf>
    <xf numFmtId="10" fontId="3" fillId="0" borderId="6" xfId="2" applyNumberFormat="1" applyFont="1" applyBorder="1" applyAlignment="1">
      <alignment horizont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10" fontId="27" fillId="0" borderId="1" xfId="0" applyNumberFormat="1" applyFont="1" applyBorder="1" applyAlignment="1">
      <alignment horizontal="center"/>
    </xf>
    <xf numFmtId="1" fontId="27" fillId="0" borderId="6" xfId="0" applyNumberFormat="1" applyFont="1" applyBorder="1" applyAlignment="1">
      <alignment horizontal="center"/>
    </xf>
    <xf numFmtId="0" fontId="27" fillId="4" borderId="6" xfId="0" applyFont="1" applyFill="1" applyBorder="1" applyAlignment="1">
      <alignment horizontal="center"/>
    </xf>
    <xf numFmtId="0" fontId="3" fillId="4" borderId="6" xfId="0" applyFont="1" applyFill="1" applyBorder="1" applyAlignment="1">
      <alignment horizontal="center"/>
    </xf>
    <xf numFmtId="164" fontId="3" fillId="0" borderId="7" xfId="0" applyNumberFormat="1" applyFont="1" applyBorder="1" applyAlignment="1">
      <alignment horizontal="center"/>
    </xf>
    <xf numFmtId="164" fontId="3" fillId="0" borderId="7" xfId="2" applyNumberFormat="1" applyFont="1" applyBorder="1" applyAlignment="1">
      <alignment horizontal="center"/>
    </xf>
    <xf numFmtId="0" fontId="3" fillId="0" borderId="0" xfId="0" applyFont="1" applyAlignment="1">
      <alignment horizontal="center"/>
    </xf>
    <xf numFmtId="0" fontId="13" fillId="2" borderId="6" xfId="0" applyFont="1" applyFill="1" applyBorder="1" applyAlignment="1">
      <alignment horizontal="center"/>
    </xf>
    <xf numFmtId="10" fontId="3" fillId="0" borderId="8" xfId="2" applyNumberFormat="1" applyFont="1" applyBorder="1" applyAlignment="1">
      <alignment horizontal="center"/>
    </xf>
    <xf numFmtId="9" fontId="3" fillId="0" borderId="6" xfId="0" applyNumberFormat="1" applyFont="1" applyBorder="1" applyAlignment="1">
      <alignment horizontal="center"/>
    </xf>
    <xf numFmtId="164" fontId="3" fillId="4" borderId="6" xfId="2" applyNumberFormat="1" applyFont="1" applyFill="1" applyBorder="1" applyAlignment="1">
      <alignment horizontal="center"/>
    </xf>
    <xf numFmtId="164" fontId="3" fillId="0" borderId="8" xfId="2" applyNumberFormat="1" applyFont="1" applyBorder="1" applyAlignment="1">
      <alignment horizontal="center"/>
    </xf>
    <xf numFmtId="0" fontId="4" fillId="2" borderId="6" xfId="0" applyFont="1" applyFill="1" applyBorder="1" applyAlignment="1">
      <alignment horizontal="left"/>
    </xf>
    <xf numFmtId="0" fontId="3" fillId="0" borderId="5" xfId="0" applyFont="1" applyBorder="1" applyAlignment="1">
      <alignment horizontal="left"/>
    </xf>
    <xf numFmtId="164" fontId="3" fillId="0" borderId="5" xfId="0" applyNumberFormat="1" applyFont="1" applyBorder="1" applyAlignment="1">
      <alignment horizontal="center"/>
    </xf>
    <xf numFmtId="9" fontId="3" fillId="0" borderId="5" xfId="2" applyFont="1" applyBorder="1" applyAlignment="1">
      <alignment horizontal="center"/>
    </xf>
    <xf numFmtId="164" fontId="3" fillId="0" borderId="1" xfId="2" applyNumberFormat="1" applyFont="1" applyBorder="1" applyAlignment="1">
      <alignment horizontal="center"/>
    </xf>
    <xf numFmtId="164" fontId="3" fillId="0" borderId="2" xfId="0" applyNumberFormat="1" applyFont="1" applyBorder="1" applyAlignment="1">
      <alignment horizontal="center"/>
    </xf>
    <xf numFmtId="164" fontId="3" fillId="0" borderId="2" xfId="2" applyNumberFormat="1" applyFont="1" applyBorder="1" applyAlignment="1">
      <alignment horizontal="center"/>
    </xf>
    <xf numFmtId="0" fontId="4" fillId="2" borderId="0" xfId="0" applyFont="1" applyFill="1" applyAlignment="1">
      <alignment horizontal="left" vertical="center"/>
    </xf>
    <xf numFmtId="3" fontId="3" fillId="0" borderId="5" xfId="0" applyNumberFormat="1" applyFont="1" applyBorder="1" applyAlignment="1">
      <alignment horizontal="center"/>
    </xf>
    <xf numFmtId="0" fontId="3" fillId="0" borderId="5" xfId="0" applyFont="1" applyBorder="1" applyAlignment="1">
      <alignment horizontal="center"/>
    </xf>
    <xf numFmtId="3" fontId="3" fillId="0" borderId="6" xfId="0" applyNumberFormat="1" applyFont="1" applyBorder="1" applyAlignment="1">
      <alignment horizontal="center" wrapText="1"/>
    </xf>
    <xf numFmtId="0" fontId="0" fillId="2" borderId="4" xfId="0" applyFill="1" applyBorder="1" applyAlignment="1">
      <alignment horizontal="center"/>
    </xf>
    <xf numFmtId="0" fontId="4" fillId="6" borderId="0" xfId="0" applyFont="1" applyFill="1" applyAlignment="1">
      <alignment horizontal="center" vertical="center" wrapText="1"/>
    </xf>
    <xf numFmtId="164" fontId="3" fillId="0" borderId="4" xfId="2" applyNumberFormat="1" applyFont="1" applyBorder="1" applyAlignment="1">
      <alignment horizontal="center"/>
    </xf>
    <xf numFmtId="0" fontId="3" fillId="0" borderId="0" xfId="0" applyFont="1" applyAlignment="1">
      <alignment horizontal="left"/>
    </xf>
    <xf numFmtId="0" fontId="3" fillId="0" borderId="7" xfId="0" applyFont="1" applyBorder="1" applyAlignment="1">
      <alignment horizontal="center"/>
    </xf>
    <xf numFmtId="0" fontId="11" fillId="0" borderId="5" xfId="0" applyFont="1" applyBorder="1" applyAlignment="1">
      <alignment horizontal="left"/>
    </xf>
    <xf numFmtId="10" fontId="3" fillId="0" borderId="3" xfId="2" applyNumberFormat="1" applyFont="1" applyBorder="1" applyAlignment="1">
      <alignment horizontal="center"/>
    </xf>
    <xf numFmtId="0" fontId="3" fillId="2" borderId="6" xfId="0" applyFont="1" applyFill="1" applyBorder="1" applyAlignment="1">
      <alignment horizontal="center"/>
    </xf>
    <xf numFmtId="0" fontId="4" fillId="2" borderId="5" xfId="0" applyFont="1" applyFill="1" applyBorder="1" applyAlignment="1">
      <alignment horizontal="center"/>
    </xf>
    <xf numFmtId="3" fontId="3" fillId="0" borderId="6" xfId="0" applyNumberFormat="1" applyFont="1" applyBorder="1" applyAlignment="1">
      <alignment horizontal="center" vertical="center"/>
    </xf>
    <xf numFmtId="0" fontId="9" fillId="0" borderId="0" xfId="0" applyFont="1" applyAlignment="1">
      <alignment horizontal="left"/>
    </xf>
    <xf numFmtId="0" fontId="9" fillId="0" borderId="4" xfId="0" applyFont="1" applyBorder="1" applyAlignment="1">
      <alignment horizontal="left"/>
    </xf>
    <xf numFmtId="0" fontId="9" fillId="2" borderId="4" xfId="0" applyFont="1" applyFill="1" applyBorder="1" applyAlignment="1">
      <alignment horizontal="center"/>
    </xf>
    <xf numFmtId="0" fontId="4" fillId="0" borderId="2" xfId="0" applyFont="1" applyBorder="1" applyAlignment="1">
      <alignment horizontal="left"/>
    </xf>
    <xf numFmtId="0" fontId="4" fillId="0" borderId="4" xfId="0" applyFont="1" applyBorder="1" applyAlignment="1">
      <alignment horizontal="left"/>
    </xf>
    <xf numFmtId="3" fontId="3" fillId="0" borderId="0" xfId="0" applyNumberFormat="1" applyFont="1" applyAlignment="1">
      <alignment horizontal="center"/>
    </xf>
    <xf numFmtId="0" fontId="3" fillId="0" borderId="0" xfId="0" applyFont="1" applyAlignment="1">
      <alignment horizontal="left" indent="2"/>
    </xf>
    <xf numFmtId="0" fontId="3" fillId="0" borderId="1" xfId="0" applyFont="1" applyBorder="1" applyAlignment="1">
      <alignment horizontal="left" indent="2"/>
    </xf>
    <xf numFmtId="0" fontId="9" fillId="0" borderId="0" xfId="0" applyFont="1" applyAlignment="1">
      <alignment horizontal="left" vertical="top" wrapText="1"/>
    </xf>
    <xf numFmtId="3" fontId="27" fillId="4" borderId="3" xfId="0" applyNumberFormat="1" applyFont="1" applyFill="1" applyBorder="1" applyAlignment="1">
      <alignment horizontal="center"/>
    </xf>
    <xf numFmtId="0" fontId="27" fillId="4" borderId="3" xfId="0" applyFont="1" applyFill="1" applyBorder="1" applyAlignment="1">
      <alignment horizontal="center"/>
    </xf>
    <xf numFmtId="3" fontId="27" fillId="4" borderId="4" xfId="0" applyNumberFormat="1" applyFont="1" applyFill="1" applyBorder="1" applyAlignment="1">
      <alignment horizontal="center"/>
    </xf>
    <xf numFmtId="0" fontId="27" fillId="4" borderId="4" xfId="0" applyFont="1" applyFill="1" applyBorder="1" applyAlignment="1">
      <alignment horizontal="center"/>
    </xf>
    <xf numFmtId="0" fontId="3" fillId="0" borderId="3" xfId="0" applyFont="1" applyBorder="1" applyAlignment="1">
      <alignment horizontal="left" indent="2"/>
    </xf>
    <xf numFmtId="0" fontId="9" fillId="0" borderId="28" xfId="0" applyFont="1" applyBorder="1" applyAlignment="1">
      <alignment horizontal="left" vertical="top" wrapText="1"/>
    </xf>
    <xf numFmtId="0" fontId="9" fillId="0" borderId="23" xfId="0" applyFont="1" applyBorder="1" applyAlignment="1">
      <alignment horizontal="left" vertical="top" wrapText="1"/>
    </xf>
    <xf numFmtId="0" fontId="9" fillId="0" borderId="30" xfId="0" applyFont="1" applyBorder="1" applyAlignment="1">
      <alignment horizontal="left" vertical="top" wrapText="1"/>
    </xf>
    <xf numFmtId="3" fontId="9" fillId="0" borderId="28" xfId="0" applyNumberFormat="1" applyFont="1" applyBorder="1" applyAlignment="1">
      <alignment horizontal="center" vertical="top" wrapText="1"/>
    </xf>
    <xf numFmtId="0" fontId="9" fillId="0" borderId="28" xfId="0" applyFont="1" applyBorder="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left" wrapText="1"/>
    </xf>
    <xf numFmtId="0" fontId="9" fillId="0" borderId="23" xfId="0" applyFont="1" applyBorder="1" applyAlignment="1">
      <alignment horizontal="center" vertical="top" wrapText="1"/>
    </xf>
    <xf numFmtId="164" fontId="9" fillId="0" borderId="30" xfId="0" applyNumberFormat="1" applyFont="1" applyBorder="1" applyAlignment="1">
      <alignment horizontal="center" vertical="top" wrapText="1"/>
    </xf>
    <xf numFmtId="3" fontId="9" fillId="0" borderId="23" xfId="0" applyNumberFormat="1" applyFont="1" applyBorder="1" applyAlignment="1">
      <alignment horizontal="center" vertical="top" wrapText="1"/>
    </xf>
    <xf numFmtId="164" fontId="3" fillId="4" borderId="6" xfId="1" applyNumberFormat="1" applyFont="1" applyFill="1" applyBorder="1" applyAlignment="1">
      <alignment horizontal="center"/>
    </xf>
    <xf numFmtId="3" fontId="0" fillId="0" borderId="8" xfId="0" applyNumberFormat="1" applyBorder="1" applyAlignment="1">
      <alignment horizontal="center"/>
    </xf>
    <xf numFmtId="0" fontId="0" fillId="0" borderId="8" xfId="0" applyBorder="1" applyAlignment="1">
      <alignment horizontal="center"/>
    </xf>
    <xf numFmtId="10" fontId="0" fillId="0" borderId="2"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left"/>
    </xf>
    <xf numFmtId="0" fontId="3" fillId="0" borderId="11" xfId="0" applyFont="1" applyBorder="1" applyAlignment="1">
      <alignment horizontal="left"/>
    </xf>
    <xf numFmtId="3" fontId="0" fillId="0" borderId="11" xfId="0" applyNumberFormat="1" applyBorder="1" applyAlignment="1">
      <alignment horizontal="center"/>
    </xf>
    <xf numFmtId="0" fontId="0" fillId="0" borderId="11" xfId="0" applyBorder="1" applyAlignment="1">
      <alignment horizontal="center"/>
    </xf>
    <xf numFmtId="0" fontId="0" fillId="0" borderId="4" xfId="0" applyBorder="1" applyAlignment="1">
      <alignment horizontal="center"/>
    </xf>
    <xf numFmtId="10" fontId="0" fillId="0" borderId="8" xfId="0" applyNumberFormat="1" applyBorder="1" applyAlignment="1">
      <alignment horizontal="center"/>
    </xf>
    <xf numFmtId="10" fontId="0" fillId="0" borderId="1" xfId="0" applyNumberFormat="1" applyBorder="1" applyAlignment="1">
      <alignment horizontal="center"/>
    </xf>
    <xf numFmtId="0" fontId="3" fillId="2" borderId="6" xfId="0" applyFont="1" applyFill="1" applyBorder="1" applyAlignment="1">
      <alignment horizontal="left"/>
    </xf>
    <xf numFmtId="3" fontId="0" fillId="0" borderId="2" xfId="0" applyNumberFormat="1" applyBorder="1" applyAlignment="1">
      <alignment horizontal="center"/>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3" fontId="0" fillId="4" borderId="1" xfId="0" applyNumberFormat="1" applyFill="1" applyBorder="1" applyAlignment="1">
      <alignment horizontal="center"/>
    </xf>
    <xf numFmtId="0" fontId="0" fillId="4" borderId="1" xfId="0" applyFill="1" applyBorder="1" applyAlignment="1">
      <alignment horizontal="center"/>
    </xf>
    <xf numFmtId="0" fontId="3" fillId="0" borderId="3" xfId="0" applyFont="1" applyBorder="1" applyAlignment="1">
      <alignment horizontal="left" vertical="top" wrapText="1"/>
    </xf>
    <xf numFmtId="10" fontId="0" fillId="0" borderId="3" xfId="0" applyNumberFormat="1" applyBorder="1" applyAlignment="1">
      <alignment horizontal="center" vertical="top"/>
    </xf>
    <xf numFmtId="0" fontId="0" fillId="0" borderId="3" xfId="0" applyBorder="1" applyAlignment="1">
      <alignment horizontal="center" vertical="top"/>
    </xf>
    <xf numFmtId="2" fontId="0" fillId="0" borderId="1" xfId="0" applyNumberFormat="1" applyBorder="1" applyAlignment="1">
      <alignment horizontal="center"/>
    </xf>
    <xf numFmtId="0" fontId="16" fillId="0" borderId="1" xfId="0" applyFont="1" applyBorder="1" applyAlignment="1">
      <alignment horizontal="left"/>
    </xf>
    <xf numFmtId="4" fontId="0" fillId="0" borderId="1" xfId="0" applyNumberFormat="1" applyBorder="1" applyAlignment="1">
      <alignment horizontal="center"/>
    </xf>
    <xf numFmtId="0" fontId="3" fillId="0" borderId="3" xfId="0" applyFont="1" applyBorder="1" applyAlignment="1">
      <alignment horizontal="left" vertical="top" wrapText="1" indent="2"/>
    </xf>
    <xf numFmtId="0" fontId="30" fillId="0" borderId="5" xfId="0" applyFont="1" applyBorder="1" applyAlignment="1">
      <alignment horizontal="left"/>
    </xf>
    <xf numFmtId="9" fontId="0" fillId="0" borderId="1" xfId="0" applyNumberFormat="1" applyBorder="1" applyAlignment="1">
      <alignment horizontal="center"/>
    </xf>
    <xf numFmtId="4" fontId="0" fillId="0" borderId="2" xfId="0" applyNumberFormat="1" applyBorder="1" applyAlignment="1">
      <alignment horizontal="center"/>
    </xf>
    <xf numFmtId="3" fontId="18" fillId="4" borderId="2" xfId="0" applyNumberFormat="1" applyFont="1" applyFill="1" applyBorder="1" applyAlignment="1">
      <alignment horizontal="center"/>
    </xf>
    <xf numFmtId="0" fontId="18" fillId="4" borderId="2" xfId="0" applyFont="1" applyFill="1" applyBorder="1" applyAlignment="1">
      <alignment horizontal="center"/>
    </xf>
    <xf numFmtId="3" fontId="0" fillId="4" borderId="2" xfId="0" applyNumberFormat="1" applyFill="1" applyBorder="1" applyAlignment="1">
      <alignment horizontal="center"/>
    </xf>
    <xf numFmtId="0" fontId="0" fillId="4" borderId="2" xfId="0" applyFill="1" applyBorder="1" applyAlignment="1">
      <alignment horizontal="center"/>
    </xf>
    <xf numFmtId="0" fontId="5" fillId="0" borderId="0" xfId="0" applyFont="1" applyAlignment="1">
      <alignment horizontal="left" vertical="center" wrapText="1"/>
    </xf>
    <xf numFmtId="0" fontId="0" fillId="4" borderId="3" xfId="0" applyFill="1" applyBorder="1" applyAlignment="1">
      <alignment horizontal="center"/>
    </xf>
    <xf numFmtId="3" fontId="0" fillId="4" borderId="3" xfId="0" applyNumberFormat="1" applyFill="1" applyBorder="1" applyAlignment="1">
      <alignment horizontal="center"/>
    </xf>
    <xf numFmtId="9" fontId="0" fillId="0" borderId="2" xfId="0" applyNumberFormat="1" applyBorder="1" applyAlignment="1">
      <alignment horizontal="center"/>
    </xf>
    <xf numFmtId="0" fontId="4" fillId="0" borderId="8" xfId="0" applyFont="1" applyBorder="1" applyAlignment="1">
      <alignment horizontal="left"/>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3" fillId="0" borderId="0" xfId="0" applyFont="1" applyAlignment="1">
      <alignment horizontal="left" vertical="top" wrapText="1"/>
    </xf>
    <xf numFmtId="0" fontId="3" fillId="0" borderId="10" xfId="0" applyFont="1" applyBorder="1" applyAlignment="1">
      <alignment horizontal="left" vertical="top" wrapText="1"/>
    </xf>
    <xf numFmtId="3" fontId="0" fillId="0" borderId="7" xfId="0" applyNumberFormat="1" applyBorder="1" applyAlignment="1">
      <alignment horizontal="center"/>
    </xf>
    <xf numFmtId="0" fontId="0" fillId="0" borderId="7" xfId="0" applyBorder="1" applyAlignment="1">
      <alignment horizontal="center"/>
    </xf>
    <xf numFmtId="0" fontId="0" fillId="0" borderId="10" xfId="0" applyBorder="1" applyAlignment="1">
      <alignment horizontal="center"/>
    </xf>
    <xf numFmtId="3" fontId="0" fillId="0" borderId="3" xfId="0" applyNumberFormat="1" applyBorder="1" applyAlignment="1">
      <alignment horizontal="center"/>
    </xf>
    <xf numFmtId="3" fontId="0" fillId="0" borderId="10" xfId="0" applyNumberFormat="1" applyBorder="1" applyAlignment="1">
      <alignment horizontal="center"/>
    </xf>
    <xf numFmtId="0" fontId="4" fillId="4" borderId="0" xfId="0" applyFont="1" applyFill="1" applyAlignment="1">
      <alignment horizont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20" xfId="0" applyFont="1" applyBorder="1" applyAlignment="1">
      <alignment horizontal="center" vertical="center"/>
    </xf>
    <xf numFmtId="0" fontId="21" fillId="0" borderId="18" xfId="0" applyFont="1" applyBorder="1" applyAlignment="1">
      <alignment horizontal="center" vertical="center"/>
    </xf>
    <xf numFmtId="0" fontId="22" fillId="0" borderId="22" xfId="0" applyFont="1" applyBorder="1" applyAlignment="1">
      <alignment horizontal="center"/>
    </xf>
    <xf numFmtId="0" fontId="22" fillId="0" borderId="24" xfId="0" applyFont="1" applyBorder="1" applyAlignment="1">
      <alignment horizontal="center"/>
    </xf>
    <xf numFmtId="0" fontId="21" fillId="0" borderId="19" xfId="0" applyFont="1" applyBorder="1" applyAlignment="1">
      <alignment horizontal="center" vertical="center" wrapText="1"/>
    </xf>
    <xf numFmtId="0" fontId="22" fillId="0" borderId="22" xfId="0" applyFont="1" applyBorder="1" applyAlignment="1">
      <alignment horizontal="left" vertical="center"/>
    </xf>
    <xf numFmtId="0" fontId="22" fillId="0" borderId="23" xfId="0" applyFont="1" applyBorder="1" applyAlignment="1">
      <alignment horizontal="left" vertical="center"/>
    </xf>
    <xf numFmtId="0" fontId="22" fillId="0" borderId="24" xfId="0" applyFont="1" applyBorder="1" applyAlignment="1">
      <alignment horizontal="left" vertical="center"/>
    </xf>
    <xf numFmtId="0" fontId="22" fillId="0" borderId="22" xfId="0" applyFont="1" applyBorder="1" applyAlignment="1">
      <alignment horizontal="left"/>
    </xf>
    <xf numFmtId="0" fontId="22" fillId="0" borderId="23" xfId="0" applyFont="1" applyBorder="1" applyAlignment="1">
      <alignment horizontal="left"/>
    </xf>
    <xf numFmtId="0" fontId="22" fillId="0" borderId="24" xfId="0" applyFont="1" applyBorder="1" applyAlignment="1">
      <alignment horizontal="left"/>
    </xf>
    <xf numFmtId="0" fontId="5" fillId="0" borderId="18" xfId="0" applyFont="1" applyBorder="1" applyAlignment="1">
      <alignment horizontal="center"/>
    </xf>
    <xf numFmtId="0" fontId="5" fillId="0" borderId="19" xfId="0" applyFont="1" applyBorder="1" applyAlignment="1">
      <alignment horizontal="center" vertical="center"/>
    </xf>
    <xf numFmtId="0" fontId="5" fillId="0" borderId="20" xfId="0" applyFont="1" applyBorder="1" applyAlignment="1">
      <alignment horizontal="center" vertical="center"/>
    </xf>
  </cellXfs>
  <cellStyles count="3">
    <cellStyle name="Normal" xfId="0" builtinId="0"/>
    <cellStyle name="Porcentagem" xfId="2" builtinId="5"/>
    <cellStyle name="Vírgula" xfId="1" builtinId="3"/>
  </cellStyles>
  <dxfs count="0"/>
  <tableStyles count="0" defaultTableStyle="TableStyleMedium2" defaultPivotStyle="PivotStyleLight16"/>
  <colors>
    <mruColors>
      <color rgb="FFF583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554355</xdr:colOff>
      <xdr:row>0</xdr:row>
      <xdr:rowOff>186888</xdr:rowOff>
    </xdr:from>
    <xdr:to>
      <xdr:col>4</xdr:col>
      <xdr:colOff>575502</xdr:colOff>
      <xdr:row>3</xdr:row>
      <xdr:rowOff>149183</xdr:rowOff>
    </xdr:to>
    <xdr:pic>
      <xdr:nvPicPr>
        <xdr:cNvPr id="2" name="Imagem 1">
          <a:extLst>
            <a:ext uri="{FF2B5EF4-FFF2-40B4-BE49-F238E27FC236}">
              <a16:creationId xmlns:a16="http://schemas.microsoft.com/office/drawing/2014/main" id="{F2F3700E-6E8B-33D8-19C9-5EFB4A43773D}"/>
            </a:ext>
          </a:extLst>
        </xdr:cNvPr>
        <xdr:cNvPicPr>
          <a:picLocks noChangeAspect="1"/>
        </xdr:cNvPicPr>
      </xdr:nvPicPr>
      <xdr:blipFill>
        <a:blip xmlns:r="http://schemas.openxmlformats.org/officeDocument/2006/relationships" r:embed="rId1"/>
        <a:stretch>
          <a:fillRect/>
        </a:stretch>
      </xdr:blipFill>
      <xdr:spPr>
        <a:xfrm>
          <a:off x="1163955" y="186888"/>
          <a:ext cx="1853757" cy="52617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CA55E-A50E-46F1-AE02-C06E96CC2A41}">
  <sheetPr>
    <tabColor theme="9"/>
  </sheetPr>
  <dimension ref="C5:U20"/>
  <sheetViews>
    <sheetView showGridLines="0" zoomScaleNormal="100" workbookViewId="0">
      <selection activeCell="C7" sqref="C7:O20"/>
    </sheetView>
  </sheetViews>
  <sheetFormatPr defaultRowHeight="14.5"/>
  <sheetData>
    <row r="5" spans="3:21" ht="18">
      <c r="C5" s="27" t="s">
        <v>0</v>
      </c>
    </row>
    <row r="6" spans="3:21" ht="18.5" thickBot="1">
      <c r="C6" s="27"/>
    </row>
    <row r="7" spans="3:21" ht="15" customHeight="1">
      <c r="C7" s="236" t="s">
        <v>1</v>
      </c>
      <c r="D7" s="237"/>
      <c r="E7" s="237"/>
      <c r="F7" s="237"/>
      <c r="G7" s="237"/>
      <c r="H7" s="237"/>
      <c r="I7" s="237"/>
      <c r="J7" s="237"/>
      <c r="K7" s="237"/>
      <c r="L7" s="237"/>
      <c r="M7" s="237"/>
      <c r="N7" s="237"/>
      <c r="O7" s="238"/>
      <c r="P7" s="34"/>
      <c r="Q7" s="34"/>
      <c r="R7" s="34"/>
      <c r="S7" s="34"/>
      <c r="T7" s="34"/>
      <c r="U7" s="34"/>
    </row>
    <row r="8" spans="3:21" ht="21" customHeight="1">
      <c r="C8" s="239"/>
      <c r="D8" s="240"/>
      <c r="E8" s="240"/>
      <c r="F8" s="240"/>
      <c r="G8" s="240"/>
      <c r="H8" s="240"/>
      <c r="I8" s="240"/>
      <c r="J8" s="240"/>
      <c r="K8" s="240"/>
      <c r="L8" s="240"/>
      <c r="M8" s="240"/>
      <c r="N8" s="240"/>
      <c r="O8" s="241"/>
      <c r="P8" s="34"/>
      <c r="Q8" s="34"/>
      <c r="R8" s="34"/>
      <c r="S8" s="34"/>
      <c r="T8" s="34"/>
      <c r="U8" s="34"/>
    </row>
    <row r="9" spans="3:21" ht="15" customHeight="1">
      <c r="C9" s="239"/>
      <c r="D9" s="240"/>
      <c r="E9" s="240"/>
      <c r="F9" s="240"/>
      <c r="G9" s="240"/>
      <c r="H9" s="240"/>
      <c r="I9" s="240"/>
      <c r="J9" s="240"/>
      <c r="K9" s="240"/>
      <c r="L9" s="240"/>
      <c r="M9" s="240"/>
      <c r="N9" s="240"/>
      <c r="O9" s="241"/>
      <c r="Q9" s="34"/>
      <c r="R9" s="34"/>
      <c r="S9" s="34"/>
    </row>
    <row r="10" spans="3:21" ht="15" customHeight="1">
      <c r="C10" s="239"/>
      <c r="D10" s="240"/>
      <c r="E10" s="240"/>
      <c r="F10" s="240"/>
      <c r="G10" s="240"/>
      <c r="H10" s="240"/>
      <c r="I10" s="240"/>
      <c r="J10" s="240"/>
      <c r="K10" s="240"/>
      <c r="L10" s="240"/>
      <c r="M10" s="240"/>
      <c r="N10" s="240"/>
      <c r="O10" s="241"/>
      <c r="Q10" s="34"/>
      <c r="R10" s="34"/>
      <c r="S10" s="34"/>
    </row>
    <row r="11" spans="3:21" ht="17">
      <c r="C11" s="239"/>
      <c r="D11" s="240"/>
      <c r="E11" s="240"/>
      <c r="F11" s="240"/>
      <c r="G11" s="240"/>
      <c r="H11" s="240"/>
      <c r="I11" s="240"/>
      <c r="J11" s="240"/>
      <c r="K11" s="240"/>
      <c r="L11" s="240"/>
      <c r="M11" s="240"/>
      <c r="N11" s="240"/>
      <c r="O11" s="241"/>
      <c r="Q11" s="34"/>
      <c r="R11" s="34"/>
      <c r="S11" s="34"/>
    </row>
    <row r="12" spans="3:21">
      <c r="C12" s="239"/>
      <c r="D12" s="240"/>
      <c r="E12" s="240"/>
      <c r="F12" s="240"/>
      <c r="G12" s="240"/>
      <c r="H12" s="240"/>
      <c r="I12" s="240"/>
      <c r="J12" s="240"/>
      <c r="K12" s="240"/>
      <c r="L12" s="240"/>
      <c r="M12" s="240"/>
      <c r="N12" s="240"/>
      <c r="O12" s="241"/>
    </row>
    <row r="13" spans="3:21">
      <c r="C13" s="239"/>
      <c r="D13" s="240"/>
      <c r="E13" s="240"/>
      <c r="F13" s="240"/>
      <c r="G13" s="240"/>
      <c r="H13" s="240"/>
      <c r="I13" s="240"/>
      <c r="J13" s="240"/>
      <c r="K13" s="240"/>
      <c r="L13" s="240"/>
      <c r="M13" s="240"/>
      <c r="N13" s="240"/>
      <c r="O13" s="241"/>
    </row>
    <row r="14" spans="3:21">
      <c r="C14" s="239"/>
      <c r="D14" s="240"/>
      <c r="E14" s="240"/>
      <c r="F14" s="240"/>
      <c r="G14" s="240"/>
      <c r="H14" s="240"/>
      <c r="I14" s="240"/>
      <c r="J14" s="240"/>
      <c r="K14" s="240"/>
      <c r="L14" s="240"/>
      <c r="M14" s="240"/>
      <c r="N14" s="240"/>
      <c r="O14" s="241"/>
    </row>
    <row r="15" spans="3:21">
      <c r="C15" s="239"/>
      <c r="D15" s="240"/>
      <c r="E15" s="240"/>
      <c r="F15" s="240"/>
      <c r="G15" s="240"/>
      <c r="H15" s="240"/>
      <c r="I15" s="240"/>
      <c r="J15" s="240"/>
      <c r="K15" s="240"/>
      <c r="L15" s="240"/>
      <c r="M15" s="240"/>
      <c r="N15" s="240"/>
      <c r="O15" s="241"/>
    </row>
    <row r="16" spans="3:21">
      <c r="C16" s="239"/>
      <c r="D16" s="240"/>
      <c r="E16" s="240"/>
      <c r="F16" s="240"/>
      <c r="G16" s="240"/>
      <c r="H16" s="240"/>
      <c r="I16" s="240"/>
      <c r="J16" s="240"/>
      <c r="K16" s="240"/>
      <c r="L16" s="240"/>
      <c r="M16" s="240"/>
      <c r="N16" s="240"/>
      <c r="O16" s="241"/>
    </row>
    <row r="17" spans="3:15">
      <c r="C17" s="239"/>
      <c r="D17" s="240"/>
      <c r="E17" s="240"/>
      <c r="F17" s="240"/>
      <c r="G17" s="240"/>
      <c r="H17" s="240"/>
      <c r="I17" s="240"/>
      <c r="J17" s="240"/>
      <c r="K17" s="240"/>
      <c r="L17" s="240"/>
      <c r="M17" s="240"/>
      <c r="N17" s="240"/>
      <c r="O17" s="241"/>
    </row>
    <row r="18" spans="3:15">
      <c r="C18" s="239"/>
      <c r="D18" s="240"/>
      <c r="E18" s="240"/>
      <c r="F18" s="240"/>
      <c r="G18" s="240"/>
      <c r="H18" s="240"/>
      <c r="I18" s="240"/>
      <c r="J18" s="240"/>
      <c r="K18" s="240"/>
      <c r="L18" s="240"/>
      <c r="M18" s="240"/>
      <c r="N18" s="240"/>
      <c r="O18" s="241"/>
    </row>
    <row r="19" spans="3:15">
      <c r="C19" s="239"/>
      <c r="D19" s="240"/>
      <c r="E19" s="240"/>
      <c r="F19" s="240"/>
      <c r="G19" s="240"/>
      <c r="H19" s="240"/>
      <c r="I19" s="240"/>
      <c r="J19" s="240"/>
      <c r="K19" s="240"/>
      <c r="L19" s="240"/>
      <c r="M19" s="240"/>
      <c r="N19" s="240"/>
      <c r="O19" s="241"/>
    </row>
    <row r="20" spans="3:15" ht="15" thickBot="1">
      <c r="C20" s="242"/>
      <c r="D20" s="243"/>
      <c r="E20" s="243"/>
      <c r="F20" s="243"/>
      <c r="G20" s="243"/>
      <c r="H20" s="243"/>
      <c r="I20" s="243"/>
      <c r="J20" s="243"/>
      <c r="K20" s="243"/>
      <c r="L20" s="243"/>
      <c r="M20" s="243"/>
      <c r="N20" s="243"/>
      <c r="O20" s="244"/>
    </row>
  </sheetData>
  <mergeCells count="1">
    <mergeCell ref="C7:O20"/>
  </mergeCells>
  <pageMargins left="0.511811024" right="0.511811024" top="0.78740157499999996" bottom="0.78740157499999996" header="0.31496062000000002" footer="0.31496062000000002"/>
  <headerFooter>
    <oddFooter>&amp;C_x000D_&amp;1#&amp;"Calibri"&amp;10&amp;K000000 Classificação da informação: Uso Interno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5441-9163-4792-9195-42772D92DE14}">
  <sheetPr>
    <tabColor theme="9" tint="0.59999389629810485"/>
  </sheetPr>
  <dimension ref="A3:Y216"/>
  <sheetViews>
    <sheetView showGridLines="0" topLeftCell="A46" zoomScale="82" zoomScaleNormal="82" workbookViewId="0">
      <selection activeCell="M51" sqref="M51"/>
    </sheetView>
  </sheetViews>
  <sheetFormatPr defaultRowHeight="14.5"/>
  <cols>
    <col min="2" max="2" width="9.453125" customWidth="1"/>
    <col min="3" max="3" width="10.54296875" customWidth="1"/>
    <col min="4" max="4" width="9.26953125" customWidth="1"/>
    <col min="5" max="5" width="10" customWidth="1"/>
    <col min="6" max="6" width="10.54296875" customWidth="1"/>
    <col min="7" max="7" width="9.54296875" customWidth="1"/>
    <col min="8" max="8" width="10.1796875" customWidth="1"/>
    <col min="9" max="9" width="9.453125" customWidth="1"/>
    <col min="10" max="10" width="11.1796875" customWidth="1"/>
    <col min="11" max="11" width="9.81640625" customWidth="1"/>
    <col min="12" max="12" width="9.453125" customWidth="1"/>
    <col min="13" max="13" width="11.1796875" bestFit="1" customWidth="1"/>
    <col min="14" max="14" width="10.1796875" customWidth="1"/>
    <col min="15" max="15" width="10" bestFit="1" customWidth="1"/>
    <col min="16" max="16" width="10.1796875" customWidth="1"/>
    <col min="17" max="17" width="10.26953125" customWidth="1"/>
    <col min="18" max="19" width="11.1796875" bestFit="1" customWidth="1"/>
    <col min="22" max="22" width="15.81640625" bestFit="1" customWidth="1"/>
    <col min="23" max="24" width="11.54296875" bestFit="1" customWidth="1"/>
  </cols>
  <sheetData>
    <row r="3" spans="2:13" ht="18">
      <c r="B3" s="276" t="s">
        <v>2</v>
      </c>
      <c r="C3" s="276"/>
      <c r="D3" s="276"/>
      <c r="E3" s="276"/>
    </row>
    <row r="4" spans="2:13" ht="18">
      <c r="B4" s="98"/>
      <c r="C4" s="98"/>
      <c r="D4" s="98"/>
      <c r="E4" s="98"/>
    </row>
    <row r="5" spans="2:13" ht="15" thickBot="1">
      <c r="B5" s="21" t="s">
        <v>3</v>
      </c>
      <c r="C5" s="21"/>
      <c r="D5" s="21"/>
      <c r="E5" s="21"/>
      <c r="F5" s="21"/>
      <c r="G5" s="21"/>
      <c r="H5" s="4"/>
    </row>
    <row r="6" spans="2:13" ht="17.5" thickBot="1">
      <c r="B6" s="115" t="s">
        <v>4</v>
      </c>
      <c r="C6" s="115"/>
      <c r="D6" s="115"/>
      <c r="E6" s="115"/>
      <c r="F6" s="285">
        <v>2021</v>
      </c>
      <c r="G6" s="285"/>
      <c r="H6" s="285"/>
    </row>
    <row r="7" spans="2:13" ht="17">
      <c r="B7" s="105" t="s">
        <v>5</v>
      </c>
      <c r="C7" s="105"/>
      <c r="D7" s="105"/>
      <c r="E7" s="105"/>
      <c r="F7" s="105"/>
      <c r="G7" s="105"/>
      <c r="H7" s="105"/>
    </row>
    <row r="8" spans="2:13" ht="17">
      <c r="B8" s="267" t="s">
        <v>6</v>
      </c>
      <c r="C8" s="267"/>
      <c r="D8" s="267"/>
      <c r="E8" s="267"/>
      <c r="F8" s="277">
        <v>21773</v>
      </c>
      <c r="G8" s="277"/>
      <c r="H8" s="277"/>
      <c r="J8" s="299" t="s">
        <v>7</v>
      </c>
      <c r="K8" s="299"/>
      <c r="L8" s="299"/>
      <c r="M8" s="299"/>
    </row>
    <row r="9" spans="2:13" ht="17">
      <c r="B9" s="253" t="s">
        <v>8</v>
      </c>
      <c r="C9" s="253"/>
      <c r="D9" s="253"/>
      <c r="E9" s="253"/>
      <c r="F9" s="278">
        <v>46021</v>
      </c>
      <c r="G9" s="278"/>
      <c r="H9" s="278"/>
      <c r="J9" s="299"/>
      <c r="K9" s="299"/>
      <c r="L9" s="299"/>
      <c r="M9" s="299"/>
    </row>
    <row r="10" spans="2:13" ht="17">
      <c r="B10" s="95" t="s">
        <v>9</v>
      </c>
      <c r="C10" s="95"/>
      <c r="D10" s="95"/>
      <c r="E10" s="95"/>
      <c r="F10" s="278">
        <v>62828</v>
      </c>
      <c r="G10" s="278"/>
      <c r="H10" s="278"/>
      <c r="J10" s="299"/>
      <c r="K10" s="299"/>
      <c r="L10" s="299"/>
      <c r="M10" s="299"/>
    </row>
    <row r="11" spans="2:13" ht="17">
      <c r="B11" s="95" t="s">
        <v>10</v>
      </c>
      <c r="C11" s="95"/>
      <c r="D11" s="95"/>
      <c r="E11" s="95"/>
      <c r="F11" s="278">
        <v>47402</v>
      </c>
      <c r="G11" s="278"/>
      <c r="H11" s="278"/>
      <c r="J11" s="299"/>
      <c r="K11" s="299"/>
      <c r="L11" s="299"/>
      <c r="M11" s="299"/>
    </row>
    <row r="12" spans="2:13" ht="17">
      <c r="B12" s="253" t="s">
        <v>11</v>
      </c>
      <c r="C12" s="253"/>
      <c r="D12" s="253"/>
      <c r="E12" s="253"/>
      <c r="F12" s="278">
        <v>61168</v>
      </c>
      <c r="G12" s="278"/>
      <c r="H12" s="278"/>
    </row>
    <row r="13" spans="2:13" ht="17">
      <c r="B13" s="104" t="s">
        <v>12</v>
      </c>
      <c r="C13" s="104"/>
      <c r="D13" s="104"/>
      <c r="E13" s="104"/>
      <c r="F13" s="104"/>
      <c r="G13" s="300"/>
      <c r="H13" s="300"/>
    </row>
    <row r="14" spans="2:13" ht="17">
      <c r="B14" s="267" t="s">
        <v>13</v>
      </c>
      <c r="C14" s="267"/>
      <c r="D14" s="267"/>
      <c r="E14" s="267"/>
      <c r="F14" s="277">
        <v>138804</v>
      </c>
      <c r="G14" s="277"/>
      <c r="H14" s="277"/>
    </row>
    <row r="15" spans="2:13" ht="17">
      <c r="B15" s="253" t="s">
        <v>14</v>
      </c>
      <c r="C15" s="253"/>
      <c r="D15" s="253"/>
      <c r="E15" s="253"/>
      <c r="F15" s="278">
        <v>100338</v>
      </c>
      <c r="G15" s="278"/>
      <c r="H15" s="278"/>
    </row>
    <row r="16" spans="2:13" ht="17.5" thickBot="1">
      <c r="B16" s="253" t="s">
        <v>15</v>
      </c>
      <c r="C16" s="253"/>
      <c r="D16" s="253"/>
      <c r="E16" s="253"/>
      <c r="F16" s="298">
        <v>60366</v>
      </c>
      <c r="G16" s="298"/>
      <c r="H16" s="298"/>
    </row>
    <row r="17" spans="2:15" ht="17.5" thickBot="1">
      <c r="B17" s="256" t="s">
        <v>16</v>
      </c>
      <c r="C17" s="256"/>
      <c r="D17" s="256"/>
      <c r="E17" s="256"/>
      <c r="F17" s="280">
        <v>299558</v>
      </c>
      <c r="G17" s="280"/>
      <c r="H17" s="280"/>
    </row>
    <row r="18" spans="2:15">
      <c r="E18" s="22"/>
      <c r="F18" s="22"/>
      <c r="G18" s="22"/>
      <c r="H18" s="22"/>
    </row>
    <row r="19" spans="2:15" ht="15" thickBot="1">
      <c r="B19" s="21" t="s">
        <v>3</v>
      </c>
      <c r="C19" s="21"/>
      <c r="D19" s="21"/>
      <c r="E19" s="21"/>
      <c r="F19" s="21"/>
      <c r="G19" s="21"/>
      <c r="H19" s="21"/>
      <c r="I19" s="21"/>
      <c r="J19" s="6"/>
      <c r="K19" s="6"/>
    </row>
    <row r="20" spans="2:15" ht="17.5" thickBot="1">
      <c r="B20" s="265" t="s">
        <v>4</v>
      </c>
      <c r="C20" s="265"/>
      <c r="D20" s="265"/>
      <c r="E20" s="265"/>
      <c r="F20" s="266">
        <v>2022</v>
      </c>
      <c r="G20" s="266"/>
      <c r="H20" s="266">
        <v>2023</v>
      </c>
      <c r="I20" s="266"/>
      <c r="J20" s="6"/>
      <c r="K20" s="6"/>
    </row>
    <row r="21" spans="2:15" ht="17">
      <c r="B21" s="105" t="s">
        <v>5</v>
      </c>
      <c r="C21" s="105"/>
      <c r="D21" s="105"/>
      <c r="E21" s="105"/>
      <c r="F21" s="105"/>
      <c r="G21" s="105"/>
      <c r="H21" s="105"/>
      <c r="I21" s="105"/>
      <c r="J21" s="6"/>
      <c r="K21" s="6"/>
    </row>
    <row r="22" spans="2:15" ht="18.75" customHeight="1">
      <c r="B22" s="267" t="s">
        <v>17</v>
      </c>
      <c r="C22" s="267"/>
      <c r="D22" s="267"/>
      <c r="E22" s="267"/>
      <c r="F22" s="277">
        <v>93454</v>
      </c>
      <c r="G22" s="277"/>
      <c r="H22" s="277">
        <v>135970</v>
      </c>
      <c r="I22" s="277"/>
      <c r="J22" s="6"/>
      <c r="K22" s="270"/>
      <c r="L22" s="270"/>
      <c r="M22" s="270"/>
      <c r="N22" s="270"/>
      <c r="O22" s="270"/>
    </row>
    <row r="23" spans="2:15" ht="17">
      <c r="B23" s="253" t="s">
        <v>18</v>
      </c>
      <c r="C23" s="253"/>
      <c r="D23" s="253"/>
      <c r="E23" s="253"/>
      <c r="F23" s="278">
        <v>157229</v>
      </c>
      <c r="G23" s="278"/>
      <c r="H23" s="278">
        <v>244614</v>
      </c>
      <c r="I23" s="278"/>
      <c r="J23" s="6"/>
      <c r="K23" s="270"/>
      <c r="L23" s="270"/>
      <c r="M23" s="270"/>
      <c r="N23" s="270"/>
      <c r="O23" s="270"/>
    </row>
    <row r="24" spans="2:15" ht="17">
      <c r="B24" s="253" t="s">
        <v>11</v>
      </c>
      <c r="C24" s="253"/>
      <c r="D24" s="253"/>
      <c r="E24" s="253"/>
      <c r="F24" s="278">
        <v>100228</v>
      </c>
      <c r="G24" s="278"/>
      <c r="H24" s="278">
        <v>216803</v>
      </c>
      <c r="I24" s="278"/>
      <c r="J24" s="6"/>
      <c r="K24" s="270"/>
      <c r="L24" s="270"/>
      <c r="M24" s="270"/>
      <c r="N24" s="270"/>
      <c r="O24" s="270"/>
    </row>
    <row r="25" spans="2:15" ht="17">
      <c r="B25" s="104" t="s">
        <v>12</v>
      </c>
      <c r="C25" s="104"/>
      <c r="D25" s="104"/>
      <c r="E25" s="104"/>
      <c r="F25" s="104"/>
      <c r="G25" s="104"/>
      <c r="H25" s="104"/>
      <c r="I25" s="104"/>
      <c r="J25" s="6"/>
      <c r="K25" s="270"/>
      <c r="L25" s="270"/>
      <c r="M25" s="270"/>
      <c r="N25" s="270"/>
      <c r="O25" s="270"/>
    </row>
    <row r="26" spans="2:15" ht="17">
      <c r="B26" s="267" t="s">
        <v>13</v>
      </c>
      <c r="C26" s="267"/>
      <c r="D26" s="267"/>
      <c r="E26" s="267"/>
      <c r="F26" s="277">
        <v>202113</v>
      </c>
      <c r="G26" s="277"/>
      <c r="H26" s="277">
        <v>339619</v>
      </c>
      <c r="I26" s="277"/>
      <c r="J26" s="6"/>
      <c r="K26" s="270"/>
      <c r="L26" s="270"/>
      <c r="M26" s="270"/>
      <c r="N26" s="270"/>
      <c r="O26" s="270"/>
    </row>
    <row r="27" spans="2:15" ht="17">
      <c r="B27" s="253" t="s">
        <v>14</v>
      </c>
      <c r="C27" s="253"/>
      <c r="D27" s="253"/>
      <c r="E27" s="253"/>
      <c r="F27" s="278">
        <v>148622</v>
      </c>
      <c r="G27" s="278"/>
      <c r="H27" s="278">
        <v>257616</v>
      </c>
      <c r="I27" s="278"/>
      <c r="J27" s="6"/>
      <c r="K27" s="270"/>
      <c r="L27" s="270"/>
      <c r="M27" s="270"/>
      <c r="N27" s="270"/>
      <c r="O27" s="270"/>
    </row>
    <row r="28" spans="2:15" ht="17">
      <c r="B28" s="253" t="s">
        <v>19</v>
      </c>
      <c r="C28" s="253"/>
      <c r="D28" s="253"/>
      <c r="E28" s="253"/>
      <c r="F28" s="279">
        <v>176</v>
      </c>
      <c r="G28" s="279"/>
      <c r="H28" s="279">
        <v>152</v>
      </c>
      <c r="I28" s="279"/>
      <c r="J28" s="6"/>
      <c r="K28" s="6"/>
    </row>
    <row r="29" spans="2:15" ht="17">
      <c r="B29" s="104" t="s">
        <v>20</v>
      </c>
      <c r="C29" s="104"/>
      <c r="D29" s="104"/>
      <c r="E29" s="104"/>
      <c r="F29" s="104"/>
      <c r="G29" s="104"/>
      <c r="H29" s="104"/>
      <c r="I29" s="104"/>
      <c r="J29" s="6"/>
      <c r="K29" s="6"/>
    </row>
    <row r="30" spans="2:15" ht="17">
      <c r="B30" s="267" t="s">
        <v>21</v>
      </c>
      <c r="C30" s="267"/>
      <c r="D30" s="267"/>
      <c r="E30" s="267"/>
      <c r="F30" s="277">
        <v>350911</v>
      </c>
      <c r="G30" s="277"/>
      <c r="H30" s="303">
        <v>597387</v>
      </c>
      <c r="I30" s="303"/>
      <c r="J30" s="6"/>
      <c r="K30" s="6"/>
    </row>
    <row r="31" spans="2:15" ht="17.5" thickBot="1">
      <c r="B31" s="263" t="s">
        <v>22</v>
      </c>
      <c r="C31" s="263"/>
      <c r="D31" s="263"/>
      <c r="E31" s="263"/>
      <c r="F31" s="298">
        <v>88772</v>
      </c>
      <c r="G31" s="298"/>
      <c r="H31" s="302">
        <v>128841</v>
      </c>
      <c r="I31" s="302"/>
      <c r="J31" s="6"/>
      <c r="K31" s="6"/>
    </row>
    <row r="32" spans="2:15" ht="17.5" thickBot="1">
      <c r="B32" s="256" t="s">
        <v>16</v>
      </c>
      <c r="C32" s="256"/>
      <c r="D32" s="256"/>
      <c r="E32" s="256"/>
      <c r="F32" s="301">
        <v>439683</v>
      </c>
      <c r="G32" s="301"/>
      <c r="H32" s="301">
        <v>726228</v>
      </c>
      <c r="I32" s="301"/>
      <c r="J32" s="6"/>
      <c r="K32" s="6"/>
    </row>
    <row r="34" spans="2:15" ht="30" customHeight="1" thickBot="1">
      <c r="B34" s="304" t="s">
        <v>23</v>
      </c>
      <c r="C34" s="304"/>
      <c r="D34" s="304"/>
      <c r="E34" s="304"/>
      <c r="F34" s="304"/>
      <c r="G34" s="304"/>
      <c r="H34" s="304"/>
      <c r="I34" s="304"/>
      <c r="J34" s="6"/>
      <c r="K34" s="6"/>
    </row>
    <row r="35" spans="2:15" ht="17.5" thickBot="1">
      <c r="B35" s="265" t="s">
        <v>4</v>
      </c>
      <c r="C35" s="265"/>
      <c r="D35" s="265"/>
      <c r="E35" s="265"/>
      <c r="F35" s="266">
        <v>2022</v>
      </c>
      <c r="G35" s="266"/>
      <c r="H35" s="266">
        <v>2023</v>
      </c>
      <c r="I35" s="266"/>
      <c r="J35" s="6"/>
      <c r="K35" s="6"/>
    </row>
    <row r="36" spans="2:15" ht="17">
      <c r="B36" s="105" t="s">
        <v>5</v>
      </c>
      <c r="C36" s="105"/>
      <c r="D36" s="105"/>
      <c r="E36" s="105"/>
      <c r="F36" s="212"/>
      <c r="G36" s="212"/>
      <c r="H36" s="105"/>
      <c r="I36" s="105"/>
      <c r="J36" s="6"/>
      <c r="K36" s="6"/>
    </row>
    <row r="37" spans="2:15" ht="18.75" customHeight="1">
      <c r="B37" s="267" t="s">
        <v>17</v>
      </c>
      <c r="C37" s="267"/>
      <c r="D37" s="267"/>
      <c r="E37" s="267"/>
      <c r="F37" s="268">
        <v>0.35</v>
      </c>
      <c r="G37" s="268"/>
      <c r="H37" s="269">
        <v>0.35</v>
      </c>
      <c r="I37" s="269"/>
      <c r="J37" s="6"/>
      <c r="K37" s="270"/>
      <c r="L37" s="270"/>
      <c r="M37" s="270"/>
      <c r="N37" s="270"/>
      <c r="O37" s="270"/>
    </row>
    <row r="38" spans="2:15" ht="17">
      <c r="B38" s="253" t="s">
        <v>18</v>
      </c>
      <c r="C38" s="253"/>
      <c r="D38" s="253"/>
      <c r="E38" s="253"/>
      <c r="F38" s="254">
        <v>0.37</v>
      </c>
      <c r="G38" s="254"/>
      <c r="H38" s="255">
        <v>0.37</v>
      </c>
      <c r="I38" s="255"/>
      <c r="J38" s="6"/>
      <c r="K38" s="270"/>
      <c r="L38" s="270"/>
      <c r="M38" s="270"/>
      <c r="N38" s="270"/>
      <c r="O38" s="270"/>
    </row>
    <row r="39" spans="2:15" ht="17">
      <c r="B39" s="271" t="s">
        <v>11</v>
      </c>
      <c r="C39" s="271"/>
      <c r="D39" s="271"/>
      <c r="E39" s="271"/>
      <c r="F39" s="272">
        <v>0.28000000000000003</v>
      </c>
      <c r="G39" s="272"/>
      <c r="H39" s="273">
        <v>0.28000000000000003</v>
      </c>
      <c r="I39" s="273"/>
      <c r="J39" s="6"/>
      <c r="K39" s="270"/>
      <c r="L39" s="270"/>
      <c r="M39" s="270"/>
      <c r="N39" s="270"/>
      <c r="O39" s="270"/>
    </row>
    <row r="40" spans="2:15" ht="17">
      <c r="B40" s="233" t="s">
        <v>24</v>
      </c>
      <c r="C40" s="233"/>
      <c r="D40" s="233"/>
      <c r="E40" s="233"/>
      <c r="F40" s="232"/>
      <c r="G40" s="232"/>
      <c r="H40" s="232"/>
      <c r="I40" s="232"/>
      <c r="J40" s="6"/>
      <c r="K40" s="270"/>
      <c r="L40" s="270"/>
      <c r="M40" s="270"/>
      <c r="N40" s="270"/>
      <c r="O40" s="270"/>
    </row>
    <row r="41" spans="2:15" ht="17">
      <c r="B41" s="267" t="s">
        <v>13</v>
      </c>
      <c r="C41" s="267"/>
      <c r="D41" s="267"/>
      <c r="E41" s="267"/>
      <c r="F41" s="274">
        <v>0.48320000000000002</v>
      </c>
      <c r="G41" s="274"/>
      <c r="H41" s="274">
        <v>0.47870000000000001</v>
      </c>
      <c r="I41" s="274"/>
      <c r="J41" s="6"/>
      <c r="K41" s="270"/>
      <c r="L41" s="270"/>
      <c r="M41" s="270"/>
      <c r="N41" s="270"/>
      <c r="O41" s="270"/>
    </row>
    <row r="42" spans="2:15" ht="17">
      <c r="B42" s="253" t="s">
        <v>14</v>
      </c>
      <c r="C42" s="253"/>
      <c r="D42" s="253"/>
      <c r="E42" s="253"/>
      <c r="F42" s="275">
        <v>0.36759999999999998</v>
      </c>
      <c r="G42" s="275"/>
      <c r="H42" s="275">
        <v>0.36990000000000001</v>
      </c>
      <c r="I42" s="275"/>
      <c r="J42" s="6"/>
      <c r="K42" s="270"/>
      <c r="L42" s="270"/>
      <c r="M42" s="270"/>
      <c r="N42" s="270"/>
      <c r="O42" s="270"/>
    </row>
    <row r="43" spans="2:15" ht="17">
      <c r="B43" s="231" t="s">
        <v>25</v>
      </c>
      <c r="C43" s="214"/>
      <c r="D43" s="214"/>
      <c r="E43" s="214"/>
      <c r="F43" s="230"/>
      <c r="G43" s="230"/>
      <c r="H43" s="230"/>
      <c r="I43" s="230"/>
      <c r="J43" s="6"/>
      <c r="K43" s="203"/>
      <c r="L43" s="203"/>
      <c r="M43" s="203"/>
      <c r="N43" s="203"/>
      <c r="O43" s="203"/>
    </row>
    <row r="44" spans="2:15" ht="17">
      <c r="B44" s="232" t="s">
        <v>20</v>
      </c>
      <c r="C44" s="232"/>
      <c r="D44" s="232"/>
      <c r="E44" s="232"/>
      <c r="F44" s="232"/>
      <c r="G44" s="232"/>
      <c r="H44" s="232"/>
      <c r="I44" s="232"/>
      <c r="J44" s="6"/>
      <c r="K44" s="6"/>
    </row>
    <row r="45" spans="2:15" ht="17">
      <c r="B45" s="267" t="s">
        <v>21</v>
      </c>
      <c r="C45" s="267"/>
      <c r="D45" s="267"/>
      <c r="E45" s="267"/>
      <c r="F45" s="268">
        <v>0.74229999999999996</v>
      </c>
      <c r="G45" s="268"/>
      <c r="H45" s="269">
        <v>0.75</v>
      </c>
      <c r="I45" s="269"/>
      <c r="J45" s="6"/>
      <c r="K45" s="6"/>
    </row>
    <row r="46" spans="2:15" ht="17">
      <c r="B46" s="253" t="s">
        <v>26</v>
      </c>
      <c r="C46" s="253"/>
      <c r="D46" s="253"/>
      <c r="E46" s="253"/>
      <c r="F46" s="254">
        <v>0.1426</v>
      </c>
      <c r="G46" s="254"/>
      <c r="H46" s="255">
        <v>0.14269999999999999</v>
      </c>
      <c r="I46" s="255"/>
      <c r="J46" s="6"/>
      <c r="K46" s="6"/>
    </row>
    <row r="47" spans="2:15" ht="17.5" thickBot="1">
      <c r="B47" s="213" t="s">
        <v>27</v>
      </c>
      <c r="C47" s="213"/>
      <c r="D47" s="213"/>
      <c r="E47" s="213"/>
      <c r="F47" s="254">
        <v>0.11509999999999999</v>
      </c>
      <c r="G47" s="254"/>
      <c r="H47" s="255">
        <v>0.1051</v>
      </c>
      <c r="I47" s="255"/>
      <c r="J47" s="6"/>
      <c r="K47" s="6"/>
    </row>
    <row r="48" spans="2:15" ht="17.5" thickBot="1">
      <c r="B48" s="256" t="s">
        <v>16</v>
      </c>
      <c r="C48" s="256"/>
      <c r="D48" s="256"/>
      <c r="E48" s="256"/>
      <c r="F48" s="257">
        <v>1</v>
      </c>
      <c r="G48" s="257"/>
      <c r="H48" s="257">
        <v>1</v>
      </c>
      <c r="I48" s="257"/>
      <c r="J48" s="6"/>
      <c r="K48" s="6"/>
    </row>
    <row r="51" spans="2:25" ht="18">
      <c r="B51" s="3" t="s">
        <v>28</v>
      </c>
    </row>
    <row r="53" spans="2:25">
      <c r="B53" s="261" t="s">
        <v>29</v>
      </c>
      <c r="C53" s="261"/>
      <c r="D53" s="261"/>
      <c r="E53" s="261"/>
      <c r="F53" s="261"/>
      <c r="G53" s="261"/>
      <c r="H53" s="261"/>
      <c r="I53" s="261"/>
      <c r="J53" s="261"/>
      <c r="K53" s="261"/>
      <c r="L53" s="261"/>
      <c r="M53" s="261"/>
      <c r="N53" s="261"/>
      <c r="O53" s="261"/>
      <c r="P53" s="261"/>
      <c r="Q53" s="261"/>
      <c r="R53" s="261"/>
      <c r="S53" s="261"/>
      <c r="T53" s="261"/>
    </row>
    <row r="54" spans="2:25" ht="15" thickBot="1">
      <c r="B54" s="114"/>
      <c r="C54" s="114"/>
      <c r="D54" s="114"/>
      <c r="E54" s="75"/>
      <c r="F54" s="75"/>
      <c r="G54" s="75"/>
      <c r="H54" s="75"/>
      <c r="I54" s="75"/>
      <c r="J54" s="75"/>
      <c r="K54" s="75"/>
      <c r="L54" s="75"/>
      <c r="M54" s="75"/>
      <c r="N54" s="75"/>
      <c r="O54" s="75"/>
      <c r="P54" s="75"/>
      <c r="Q54" s="75"/>
      <c r="R54" s="75"/>
      <c r="S54" s="75"/>
      <c r="T54" s="75"/>
    </row>
    <row r="55" spans="2:25" ht="15" customHeight="1" thickBot="1">
      <c r="B55" s="296">
        <v>2021</v>
      </c>
      <c r="C55" s="296"/>
      <c r="D55" s="262" t="s">
        <v>30</v>
      </c>
      <c r="E55" s="262"/>
      <c r="F55" s="262" t="s">
        <v>31</v>
      </c>
      <c r="G55" s="262"/>
      <c r="H55" s="262" t="s">
        <v>32</v>
      </c>
      <c r="I55" s="262"/>
      <c r="J55" s="262" t="s">
        <v>33</v>
      </c>
      <c r="K55" s="262"/>
      <c r="L55" s="262" t="s">
        <v>34</v>
      </c>
      <c r="M55" s="262"/>
      <c r="N55" s="262" t="s">
        <v>35</v>
      </c>
      <c r="O55" s="262"/>
      <c r="P55" s="262" t="s">
        <v>36</v>
      </c>
      <c r="Q55" s="262"/>
      <c r="R55" s="262" t="s">
        <v>37</v>
      </c>
      <c r="S55" s="262"/>
      <c r="T55" s="262"/>
      <c r="V55" s="270"/>
      <c r="W55" s="270"/>
      <c r="X55" s="270"/>
      <c r="Y55" s="270"/>
    </row>
    <row r="56" spans="2:25" ht="15.75" customHeight="1">
      <c r="B56" s="296"/>
      <c r="C56" s="296"/>
      <c r="D56" s="262"/>
      <c r="E56" s="262"/>
      <c r="F56" s="262"/>
      <c r="G56" s="262"/>
      <c r="H56" s="262"/>
      <c r="I56" s="262"/>
      <c r="J56" s="262"/>
      <c r="K56" s="262"/>
      <c r="L56" s="262"/>
      <c r="M56" s="262"/>
      <c r="N56" s="262"/>
      <c r="O56" s="262"/>
      <c r="P56" s="262"/>
      <c r="Q56" s="262"/>
      <c r="R56" s="262"/>
      <c r="S56" s="262"/>
      <c r="T56" s="262"/>
      <c r="V56" s="270"/>
      <c r="W56" s="270"/>
      <c r="X56" s="270"/>
      <c r="Y56" s="270"/>
    </row>
    <row r="57" spans="2:25" ht="17.5" thickBot="1">
      <c r="B57" s="283" t="s">
        <v>38</v>
      </c>
      <c r="C57" s="283"/>
      <c r="D57" s="24" t="s">
        <v>39</v>
      </c>
      <c r="E57" s="24" t="s">
        <v>40</v>
      </c>
      <c r="F57" s="24" t="s">
        <v>39</v>
      </c>
      <c r="G57" s="24" t="s">
        <v>40</v>
      </c>
      <c r="H57" s="24" t="s">
        <v>39</v>
      </c>
      <c r="I57" s="24" t="s">
        <v>40</v>
      </c>
      <c r="J57" s="24" t="s">
        <v>39</v>
      </c>
      <c r="K57" s="24" t="s">
        <v>40</v>
      </c>
      <c r="L57" s="24" t="s">
        <v>39</v>
      </c>
      <c r="M57" s="24" t="s">
        <v>40</v>
      </c>
      <c r="N57" s="24" t="s">
        <v>39</v>
      </c>
      <c r="O57" s="24" t="s">
        <v>40</v>
      </c>
      <c r="P57" s="24" t="s">
        <v>39</v>
      </c>
      <c r="Q57" s="24" t="s">
        <v>40</v>
      </c>
      <c r="R57" s="24" t="s">
        <v>39</v>
      </c>
      <c r="S57" s="24" t="s">
        <v>40</v>
      </c>
      <c r="T57" s="24" t="s">
        <v>41</v>
      </c>
      <c r="V57" s="270"/>
      <c r="W57" s="270"/>
      <c r="X57" s="270"/>
      <c r="Y57" s="270"/>
    </row>
    <row r="58" spans="2:25" ht="17">
      <c r="B58" s="264" t="s">
        <v>42</v>
      </c>
      <c r="C58" s="264"/>
      <c r="D58" s="106" t="s">
        <v>43</v>
      </c>
      <c r="E58" s="77">
        <v>14</v>
      </c>
      <c r="F58" s="106" t="s">
        <v>43</v>
      </c>
      <c r="G58" s="77">
        <v>28</v>
      </c>
      <c r="H58" s="106" t="s">
        <v>43</v>
      </c>
      <c r="I58" s="77">
        <v>49</v>
      </c>
      <c r="J58" s="106" t="s">
        <v>43</v>
      </c>
      <c r="K58" s="77">
        <v>67</v>
      </c>
      <c r="L58" s="106" t="s">
        <v>43</v>
      </c>
      <c r="M58" s="77">
        <v>81</v>
      </c>
      <c r="N58" s="106" t="s">
        <v>43</v>
      </c>
      <c r="O58" s="77">
        <v>7</v>
      </c>
      <c r="P58" s="106" t="s">
        <v>43</v>
      </c>
      <c r="Q58" s="106" t="s">
        <v>43</v>
      </c>
      <c r="R58" s="106" t="s">
        <v>43</v>
      </c>
      <c r="S58" s="116">
        <v>247</v>
      </c>
      <c r="T58" s="110">
        <v>0.91500000000000004</v>
      </c>
      <c r="V58" s="270"/>
      <c r="W58" s="270"/>
      <c r="X58" s="270"/>
      <c r="Y58" s="270"/>
    </row>
    <row r="59" spans="2:25" ht="17">
      <c r="B59" s="253" t="s">
        <v>44</v>
      </c>
      <c r="C59" s="253"/>
      <c r="D59" s="107" t="s">
        <v>43</v>
      </c>
      <c r="E59" s="79">
        <v>15</v>
      </c>
      <c r="F59" s="107" t="s">
        <v>43</v>
      </c>
      <c r="G59" s="79">
        <v>19</v>
      </c>
      <c r="H59" s="107" t="s">
        <v>43</v>
      </c>
      <c r="I59" s="79">
        <v>13</v>
      </c>
      <c r="J59" s="107" t="s">
        <v>43</v>
      </c>
      <c r="K59" s="79">
        <v>57</v>
      </c>
      <c r="L59" s="107" t="s">
        <v>43</v>
      </c>
      <c r="M59" s="79">
        <v>66</v>
      </c>
      <c r="N59" s="107" t="s">
        <v>43</v>
      </c>
      <c r="O59" s="79" t="s">
        <v>43</v>
      </c>
      <c r="P59" s="107" t="s">
        <v>43</v>
      </c>
      <c r="Q59" s="107" t="s">
        <v>43</v>
      </c>
      <c r="R59" s="107" t="s">
        <v>43</v>
      </c>
      <c r="S59" s="117">
        <v>169</v>
      </c>
      <c r="T59" s="111">
        <v>0.83299999999999996</v>
      </c>
    </row>
    <row r="60" spans="2:25" ht="17">
      <c r="B60" s="253" t="s">
        <v>45</v>
      </c>
      <c r="C60" s="253"/>
      <c r="D60" s="107" t="s">
        <v>43</v>
      </c>
      <c r="E60" s="79">
        <v>60</v>
      </c>
      <c r="F60" s="107" t="s">
        <v>43</v>
      </c>
      <c r="G60" s="79">
        <v>155</v>
      </c>
      <c r="H60" s="107" t="s">
        <v>43</v>
      </c>
      <c r="I60" s="79">
        <v>49</v>
      </c>
      <c r="J60" s="107" t="s">
        <v>43</v>
      </c>
      <c r="K60" s="79">
        <v>221</v>
      </c>
      <c r="L60" s="107" t="s">
        <v>43</v>
      </c>
      <c r="M60" s="79">
        <v>188</v>
      </c>
      <c r="N60" s="107" t="s">
        <v>43</v>
      </c>
      <c r="O60" s="79">
        <v>57</v>
      </c>
      <c r="P60" s="107" t="s">
        <v>43</v>
      </c>
      <c r="Q60" s="107" t="s">
        <v>43</v>
      </c>
      <c r="R60" s="107" t="s">
        <v>43</v>
      </c>
      <c r="S60" s="117">
        <v>728</v>
      </c>
      <c r="T60" s="111">
        <v>0.63900000000000001</v>
      </c>
    </row>
    <row r="61" spans="2:25" ht="17">
      <c r="B61" s="253" t="s">
        <v>46</v>
      </c>
      <c r="C61" s="253"/>
      <c r="D61" s="107" t="s">
        <v>43</v>
      </c>
      <c r="E61" s="79">
        <v>41</v>
      </c>
      <c r="F61" s="107" t="s">
        <v>43</v>
      </c>
      <c r="G61" s="79">
        <v>56</v>
      </c>
      <c r="H61" s="107" t="s">
        <v>43</v>
      </c>
      <c r="I61" s="79">
        <v>32</v>
      </c>
      <c r="J61" s="107" t="s">
        <v>43</v>
      </c>
      <c r="K61" s="79">
        <v>134</v>
      </c>
      <c r="L61" s="107" t="s">
        <v>43</v>
      </c>
      <c r="M61" s="79">
        <v>225</v>
      </c>
      <c r="N61" s="107" t="s">
        <v>43</v>
      </c>
      <c r="O61" s="79">
        <v>19</v>
      </c>
      <c r="P61" s="107" t="s">
        <v>43</v>
      </c>
      <c r="Q61" s="107" t="s">
        <v>43</v>
      </c>
      <c r="R61" s="107" t="s">
        <v>43</v>
      </c>
      <c r="S61" s="117">
        <v>503</v>
      </c>
      <c r="T61" s="111">
        <v>0.66800000000000004</v>
      </c>
    </row>
    <row r="62" spans="2:25" ht="17">
      <c r="B62" s="253" t="s">
        <v>47</v>
      </c>
      <c r="C62" s="253"/>
      <c r="D62" s="107" t="s">
        <v>43</v>
      </c>
      <c r="E62" s="79">
        <v>299</v>
      </c>
      <c r="F62" s="107" t="s">
        <v>43</v>
      </c>
      <c r="G62" s="79">
        <v>449</v>
      </c>
      <c r="H62" s="107" t="s">
        <v>43</v>
      </c>
      <c r="I62" s="79">
        <v>181</v>
      </c>
      <c r="J62" s="107" t="s">
        <v>43</v>
      </c>
      <c r="K62" s="79">
        <v>1434</v>
      </c>
      <c r="L62" s="107" t="s">
        <v>43</v>
      </c>
      <c r="M62" s="79">
        <v>1519</v>
      </c>
      <c r="N62" s="107" t="s">
        <v>43</v>
      </c>
      <c r="O62" s="79">
        <v>189</v>
      </c>
      <c r="P62" s="107" t="s">
        <v>43</v>
      </c>
      <c r="Q62" s="107" t="s">
        <v>43</v>
      </c>
      <c r="R62" s="107" t="s">
        <v>43</v>
      </c>
      <c r="S62" s="117">
        <f t="shared" ref="S62:S63" si="0">SUM(D62:Q62)</f>
        <v>4071</v>
      </c>
      <c r="T62" s="111">
        <v>0.88800000000000001</v>
      </c>
    </row>
    <row r="63" spans="2:25" ht="17">
      <c r="B63" s="253" t="s">
        <v>48</v>
      </c>
      <c r="C63" s="253"/>
      <c r="D63" s="107" t="s">
        <v>43</v>
      </c>
      <c r="E63" s="79">
        <v>1699</v>
      </c>
      <c r="F63" s="107" t="s">
        <v>43</v>
      </c>
      <c r="G63" s="79">
        <v>2488</v>
      </c>
      <c r="H63" s="107" t="s">
        <v>43</v>
      </c>
      <c r="I63" s="79">
        <v>946</v>
      </c>
      <c r="J63" s="107" t="s">
        <v>43</v>
      </c>
      <c r="K63" s="79">
        <v>6406</v>
      </c>
      <c r="L63" s="107" t="s">
        <v>43</v>
      </c>
      <c r="M63" s="79">
        <v>7247</v>
      </c>
      <c r="N63" s="107" t="s">
        <v>43</v>
      </c>
      <c r="O63" s="79">
        <v>2015</v>
      </c>
      <c r="P63" s="107" t="s">
        <v>43</v>
      </c>
      <c r="Q63" s="107" t="s">
        <v>43</v>
      </c>
      <c r="R63" s="107" t="s">
        <v>43</v>
      </c>
      <c r="S63" s="117">
        <f t="shared" si="0"/>
        <v>20801</v>
      </c>
      <c r="T63" s="111">
        <v>0.79200000000000004</v>
      </c>
    </row>
    <row r="64" spans="2:25" ht="17.5" thickBot="1">
      <c r="B64" s="263" t="s">
        <v>49</v>
      </c>
      <c r="C64" s="263"/>
      <c r="D64" s="108" t="s">
        <v>43</v>
      </c>
      <c r="E64" s="81">
        <v>80</v>
      </c>
      <c r="F64" s="108" t="s">
        <v>43</v>
      </c>
      <c r="G64" s="81">
        <v>161</v>
      </c>
      <c r="H64" s="108" t="s">
        <v>43</v>
      </c>
      <c r="I64" s="81">
        <v>61</v>
      </c>
      <c r="J64" s="108" t="s">
        <v>43</v>
      </c>
      <c r="K64" s="81">
        <v>318</v>
      </c>
      <c r="L64" s="108" t="s">
        <v>43</v>
      </c>
      <c r="M64" s="81">
        <v>205</v>
      </c>
      <c r="N64" s="108" t="s">
        <v>43</v>
      </c>
      <c r="O64" s="81">
        <v>3</v>
      </c>
      <c r="P64" s="108" t="s">
        <v>43</v>
      </c>
      <c r="Q64" s="108" t="s">
        <v>43</v>
      </c>
      <c r="R64" s="108" t="s">
        <v>43</v>
      </c>
      <c r="S64" s="117">
        <f>SUM(D64:Q64)</f>
        <v>828</v>
      </c>
      <c r="T64" s="111">
        <v>0.9</v>
      </c>
    </row>
    <row r="65" spans="2:20" ht="17.5" thickBot="1">
      <c r="B65" s="297" t="s">
        <v>50</v>
      </c>
      <c r="C65" s="297"/>
      <c r="D65" s="109">
        <f>SUM(D58:D64)</f>
        <v>0</v>
      </c>
      <c r="E65" s="109">
        <f t="shared" ref="E65:S65" si="1">SUM(E58:E64)</f>
        <v>2208</v>
      </c>
      <c r="F65" s="109">
        <f t="shared" si="1"/>
        <v>0</v>
      </c>
      <c r="G65" s="109">
        <f t="shared" si="1"/>
        <v>3356</v>
      </c>
      <c r="H65" s="109">
        <f t="shared" si="1"/>
        <v>0</v>
      </c>
      <c r="I65" s="109">
        <f t="shared" si="1"/>
        <v>1331</v>
      </c>
      <c r="J65" s="109">
        <f t="shared" si="1"/>
        <v>0</v>
      </c>
      <c r="K65" s="109">
        <f>SUM(K58:K64)</f>
        <v>8637</v>
      </c>
      <c r="L65" s="109">
        <f t="shared" si="1"/>
        <v>0</v>
      </c>
      <c r="M65" s="109">
        <f t="shared" si="1"/>
        <v>9531</v>
      </c>
      <c r="N65" s="109">
        <f t="shared" si="1"/>
        <v>0</v>
      </c>
      <c r="O65" s="109">
        <f t="shared" si="1"/>
        <v>2290</v>
      </c>
      <c r="P65" s="109">
        <f t="shared" si="1"/>
        <v>0</v>
      </c>
      <c r="Q65" s="109">
        <f t="shared" si="1"/>
        <v>0</v>
      </c>
      <c r="R65" s="109">
        <f t="shared" si="1"/>
        <v>0</v>
      </c>
      <c r="S65" s="118">
        <f t="shared" si="1"/>
        <v>27347</v>
      </c>
      <c r="T65" s="112">
        <v>0.80100000000000005</v>
      </c>
    </row>
    <row r="66" spans="2:20" ht="16.5" customHeight="1" thickBot="1">
      <c r="B66" s="184"/>
      <c r="C66" s="184"/>
      <c r="D66" s="204"/>
      <c r="E66" s="204"/>
      <c r="F66" s="204"/>
      <c r="G66" s="204"/>
      <c r="H66" s="204"/>
      <c r="I66" s="204"/>
      <c r="J66" s="204"/>
      <c r="K66" s="204"/>
      <c r="L66" s="204"/>
      <c r="M66" s="204"/>
      <c r="N66" s="204"/>
      <c r="O66" s="204"/>
      <c r="P66" s="204"/>
      <c r="Q66" s="204"/>
      <c r="R66" s="204"/>
      <c r="S66" s="205"/>
      <c r="T66" s="206"/>
    </row>
    <row r="67" spans="2:20" ht="19.5" customHeight="1" thickBot="1">
      <c r="B67" s="296">
        <v>2022</v>
      </c>
      <c r="C67" s="296"/>
      <c r="D67" s="260" t="s">
        <v>30</v>
      </c>
      <c r="E67" s="260"/>
      <c r="F67" s="260" t="s">
        <v>31</v>
      </c>
      <c r="G67" s="260"/>
      <c r="H67" s="260" t="s">
        <v>32</v>
      </c>
      <c r="I67" s="260"/>
      <c r="J67" s="260" t="s">
        <v>33</v>
      </c>
      <c r="K67" s="260"/>
      <c r="L67" s="260" t="s">
        <v>34</v>
      </c>
      <c r="M67" s="260"/>
      <c r="N67" s="262" t="s">
        <v>35</v>
      </c>
      <c r="O67" s="262"/>
      <c r="P67" s="262" t="s">
        <v>36</v>
      </c>
      <c r="Q67" s="262"/>
      <c r="R67" s="262" t="s">
        <v>37</v>
      </c>
      <c r="S67" s="262"/>
      <c r="T67" s="262"/>
    </row>
    <row r="68" spans="2:20">
      <c r="B68" s="296"/>
      <c r="C68" s="296"/>
      <c r="D68" s="260"/>
      <c r="E68" s="260"/>
      <c r="F68" s="260"/>
      <c r="G68" s="260"/>
      <c r="H68" s="260"/>
      <c r="I68" s="260"/>
      <c r="J68" s="260"/>
      <c r="K68" s="260"/>
      <c r="L68" s="260"/>
      <c r="M68" s="260"/>
      <c r="N68" s="262"/>
      <c r="O68" s="262"/>
      <c r="P68" s="262"/>
      <c r="Q68" s="262"/>
      <c r="R68" s="262"/>
      <c r="S68" s="262"/>
      <c r="T68" s="262"/>
    </row>
    <row r="69" spans="2:20" ht="17.5" thickBot="1">
      <c r="B69" s="283" t="s">
        <v>38</v>
      </c>
      <c r="C69" s="283"/>
      <c r="D69" s="24" t="s">
        <v>39</v>
      </c>
      <c r="E69" s="24" t="s">
        <v>40</v>
      </c>
      <c r="F69" s="24" t="s">
        <v>39</v>
      </c>
      <c r="G69" s="24" t="s">
        <v>40</v>
      </c>
      <c r="H69" s="24" t="s">
        <v>39</v>
      </c>
      <c r="I69" s="24" t="s">
        <v>40</v>
      </c>
      <c r="J69" s="24" t="s">
        <v>39</v>
      </c>
      <c r="K69" s="24" t="s">
        <v>40</v>
      </c>
      <c r="L69" s="24" t="s">
        <v>39</v>
      </c>
      <c r="M69" s="24" t="s">
        <v>40</v>
      </c>
      <c r="N69" s="24" t="s">
        <v>39</v>
      </c>
      <c r="O69" s="24" t="s">
        <v>40</v>
      </c>
      <c r="P69" s="24" t="s">
        <v>39</v>
      </c>
      <c r="Q69" s="24" t="s">
        <v>40</v>
      </c>
      <c r="R69" s="24" t="s">
        <v>39</v>
      </c>
      <c r="S69" s="24" t="s">
        <v>40</v>
      </c>
      <c r="T69" s="24" t="s">
        <v>41</v>
      </c>
    </row>
    <row r="70" spans="2:20" ht="17">
      <c r="B70" s="264" t="s">
        <v>42</v>
      </c>
      <c r="C70" s="264"/>
      <c r="D70" s="106">
        <v>15</v>
      </c>
      <c r="E70" s="77">
        <v>15</v>
      </c>
      <c r="F70" s="106">
        <v>29</v>
      </c>
      <c r="G70" s="77">
        <v>29</v>
      </c>
      <c r="H70" s="106">
        <v>46</v>
      </c>
      <c r="I70" s="77">
        <v>44</v>
      </c>
      <c r="J70" s="106">
        <v>78</v>
      </c>
      <c r="K70" s="77">
        <v>73</v>
      </c>
      <c r="L70" s="106">
        <v>89</v>
      </c>
      <c r="M70" s="77">
        <v>86</v>
      </c>
      <c r="N70" s="106">
        <v>7</v>
      </c>
      <c r="O70" s="77">
        <v>7</v>
      </c>
      <c r="P70" s="106" t="s">
        <v>43</v>
      </c>
      <c r="Q70" s="106" t="s">
        <v>43</v>
      </c>
      <c r="R70" s="106">
        <v>264</v>
      </c>
      <c r="S70" s="116">
        <v>254</v>
      </c>
      <c r="T70" s="110">
        <v>0.96209999999999996</v>
      </c>
    </row>
    <row r="71" spans="2:20" ht="17">
      <c r="B71" s="253" t="s">
        <v>44</v>
      </c>
      <c r="C71" s="253"/>
      <c r="D71" s="107">
        <v>119</v>
      </c>
      <c r="E71" s="79">
        <v>74</v>
      </c>
      <c r="F71" s="107">
        <v>147</v>
      </c>
      <c r="G71" s="79">
        <v>63</v>
      </c>
      <c r="H71" s="107">
        <v>291</v>
      </c>
      <c r="I71" s="79">
        <v>88</v>
      </c>
      <c r="J71" s="107">
        <v>416</v>
      </c>
      <c r="K71" s="79">
        <v>70</v>
      </c>
      <c r="L71" s="107">
        <v>620</v>
      </c>
      <c r="M71" s="79">
        <v>75</v>
      </c>
      <c r="N71" s="107">
        <v>1</v>
      </c>
      <c r="O71" s="79">
        <v>1</v>
      </c>
      <c r="P71" s="107">
        <v>11</v>
      </c>
      <c r="Q71" s="107">
        <v>10</v>
      </c>
      <c r="R71" s="107">
        <v>1605</v>
      </c>
      <c r="S71" s="117">
        <v>381</v>
      </c>
      <c r="T71" s="111">
        <v>0.2374</v>
      </c>
    </row>
    <row r="72" spans="2:20" ht="17">
      <c r="B72" s="253" t="s">
        <v>45</v>
      </c>
      <c r="C72" s="253"/>
      <c r="D72" s="107">
        <v>56</v>
      </c>
      <c r="E72" s="79">
        <v>55</v>
      </c>
      <c r="F72" s="107">
        <v>278</v>
      </c>
      <c r="G72" s="79">
        <v>267</v>
      </c>
      <c r="H72" s="107">
        <v>70</v>
      </c>
      <c r="I72" s="79">
        <v>62</v>
      </c>
      <c r="J72" s="107">
        <v>324</v>
      </c>
      <c r="K72" s="79">
        <v>312</v>
      </c>
      <c r="L72" s="107">
        <v>321</v>
      </c>
      <c r="M72" s="79">
        <v>295</v>
      </c>
      <c r="N72" s="107">
        <v>123</v>
      </c>
      <c r="O72" s="79">
        <v>120</v>
      </c>
      <c r="P72" s="107" t="s">
        <v>43</v>
      </c>
      <c r="Q72" s="107" t="s">
        <v>43</v>
      </c>
      <c r="R72" s="107">
        <v>1172</v>
      </c>
      <c r="S72" s="117">
        <v>1111</v>
      </c>
      <c r="T72" s="111">
        <v>0.94799999999999995</v>
      </c>
    </row>
    <row r="73" spans="2:20" ht="17">
      <c r="B73" s="253" t="s">
        <v>46</v>
      </c>
      <c r="C73" s="253"/>
      <c r="D73" s="107">
        <v>66</v>
      </c>
      <c r="E73" s="79">
        <v>59</v>
      </c>
      <c r="F73" s="107">
        <v>113</v>
      </c>
      <c r="G73" s="79">
        <v>112</v>
      </c>
      <c r="H73" s="107">
        <v>38</v>
      </c>
      <c r="I73" s="79">
        <v>33</v>
      </c>
      <c r="J73" s="107">
        <v>186</v>
      </c>
      <c r="K73" s="79">
        <v>176</v>
      </c>
      <c r="L73" s="107">
        <v>386</v>
      </c>
      <c r="M73" s="79">
        <v>333</v>
      </c>
      <c r="N73" s="107">
        <v>20</v>
      </c>
      <c r="O73" s="79">
        <v>20</v>
      </c>
      <c r="P73" s="107" t="s">
        <v>43</v>
      </c>
      <c r="Q73" s="107" t="s">
        <v>43</v>
      </c>
      <c r="R73" s="107">
        <v>809</v>
      </c>
      <c r="S73" s="117">
        <v>733</v>
      </c>
      <c r="T73" s="111">
        <v>0.90610000000000002</v>
      </c>
    </row>
    <row r="74" spans="2:20" ht="17">
      <c r="B74" s="253" t="s">
        <v>47</v>
      </c>
      <c r="C74" s="253"/>
      <c r="D74" s="107">
        <v>374</v>
      </c>
      <c r="E74" s="79">
        <v>360</v>
      </c>
      <c r="F74" s="107">
        <v>648</v>
      </c>
      <c r="G74" s="79">
        <v>614</v>
      </c>
      <c r="H74" s="107">
        <v>190</v>
      </c>
      <c r="I74" s="79">
        <v>183</v>
      </c>
      <c r="J74" s="107">
        <v>1810</v>
      </c>
      <c r="K74" s="79">
        <v>1729</v>
      </c>
      <c r="L74" s="107">
        <v>1820</v>
      </c>
      <c r="M74" s="79">
        <v>1741</v>
      </c>
      <c r="N74" s="107">
        <v>217</v>
      </c>
      <c r="O74" s="79">
        <v>206</v>
      </c>
      <c r="P74" s="107" t="s">
        <v>43</v>
      </c>
      <c r="Q74" s="107" t="s">
        <v>43</v>
      </c>
      <c r="R74" s="107">
        <v>5059</v>
      </c>
      <c r="S74" s="117">
        <v>4833</v>
      </c>
      <c r="T74" s="111">
        <v>0.95530000000000004</v>
      </c>
    </row>
    <row r="75" spans="2:20" ht="17">
      <c r="B75" s="253" t="s">
        <v>48</v>
      </c>
      <c r="C75" s="253"/>
      <c r="D75" s="107">
        <v>2435</v>
      </c>
      <c r="E75" s="79">
        <v>2366</v>
      </c>
      <c r="F75" s="107">
        <v>4091</v>
      </c>
      <c r="G75" s="79">
        <v>3899</v>
      </c>
      <c r="H75" s="107">
        <v>1185</v>
      </c>
      <c r="I75" s="79">
        <v>1128</v>
      </c>
      <c r="J75" s="107">
        <v>8891</v>
      </c>
      <c r="K75" s="79">
        <v>8454</v>
      </c>
      <c r="L75" s="107">
        <v>10158</v>
      </c>
      <c r="M75" s="79">
        <v>9638</v>
      </c>
      <c r="N75" s="107">
        <v>2915</v>
      </c>
      <c r="O75" s="79">
        <v>2774</v>
      </c>
      <c r="P75" s="107" t="s">
        <v>43</v>
      </c>
      <c r="Q75" s="107" t="s">
        <v>43</v>
      </c>
      <c r="R75" s="107">
        <v>29675</v>
      </c>
      <c r="S75" s="117">
        <v>28259</v>
      </c>
      <c r="T75" s="111">
        <v>0.95230000000000004</v>
      </c>
    </row>
    <row r="76" spans="2:20" ht="17.5" thickBot="1">
      <c r="B76" s="263" t="s">
        <v>49</v>
      </c>
      <c r="C76" s="263"/>
      <c r="D76" s="108">
        <v>103</v>
      </c>
      <c r="E76" s="81">
        <v>103</v>
      </c>
      <c r="F76" s="108">
        <v>206</v>
      </c>
      <c r="G76" s="81">
        <v>192</v>
      </c>
      <c r="H76" s="108">
        <v>69</v>
      </c>
      <c r="I76" s="81">
        <v>67</v>
      </c>
      <c r="J76" s="108">
        <v>332</v>
      </c>
      <c r="K76" s="81">
        <v>328</v>
      </c>
      <c r="L76" s="108">
        <v>237</v>
      </c>
      <c r="M76" s="81">
        <v>231</v>
      </c>
      <c r="N76" s="108">
        <v>3</v>
      </c>
      <c r="O76" s="81">
        <v>3</v>
      </c>
      <c r="P76" s="108" t="s">
        <v>43</v>
      </c>
      <c r="Q76" s="108" t="s">
        <v>43</v>
      </c>
      <c r="R76" s="108">
        <v>950</v>
      </c>
      <c r="S76" s="117">
        <v>924</v>
      </c>
      <c r="T76" s="111">
        <v>0.97260000000000002</v>
      </c>
    </row>
    <row r="77" spans="2:20" ht="17.5" thickBot="1">
      <c r="B77" s="297" t="s">
        <v>50</v>
      </c>
      <c r="C77" s="297"/>
      <c r="D77" s="109">
        <v>3168</v>
      </c>
      <c r="E77" s="109">
        <v>3032</v>
      </c>
      <c r="F77" s="109">
        <v>5512</v>
      </c>
      <c r="G77" s="109">
        <v>5176</v>
      </c>
      <c r="H77" s="109">
        <v>1889</v>
      </c>
      <c r="I77" s="109">
        <v>1605</v>
      </c>
      <c r="J77" s="109">
        <v>12037</v>
      </c>
      <c r="K77" s="109">
        <v>11142</v>
      </c>
      <c r="L77" s="109">
        <v>13631</v>
      </c>
      <c r="M77" s="109">
        <v>12399</v>
      </c>
      <c r="N77" s="109">
        <v>3286</v>
      </c>
      <c r="O77" s="109">
        <v>3131</v>
      </c>
      <c r="P77" s="109">
        <v>11</v>
      </c>
      <c r="Q77" s="109">
        <v>10</v>
      </c>
      <c r="R77" s="109">
        <v>39534</v>
      </c>
      <c r="S77" s="118">
        <v>36495</v>
      </c>
      <c r="T77" s="112">
        <v>0.92310000000000003</v>
      </c>
    </row>
    <row r="78" spans="2:20" ht="15" thickBot="1">
      <c r="B78" s="114"/>
      <c r="C78" s="114"/>
      <c r="D78" s="204"/>
      <c r="E78" s="204"/>
      <c r="F78" s="204"/>
      <c r="G78" s="204"/>
      <c r="H78" s="204"/>
      <c r="I78" s="204"/>
      <c r="J78" s="204"/>
      <c r="K78" s="204"/>
      <c r="L78" s="204"/>
      <c r="M78" s="204"/>
      <c r="N78" s="204"/>
      <c r="O78" s="204"/>
      <c r="P78" s="204"/>
      <c r="Q78" s="204"/>
      <c r="R78" s="204"/>
      <c r="S78" s="205"/>
      <c r="T78" s="206"/>
    </row>
    <row r="79" spans="2:20" ht="15" customHeight="1" thickBot="1">
      <c r="B79" s="296">
        <v>2023</v>
      </c>
      <c r="C79" s="296"/>
      <c r="D79" s="260" t="s">
        <v>30</v>
      </c>
      <c r="E79" s="260"/>
      <c r="F79" s="260" t="s">
        <v>31</v>
      </c>
      <c r="G79" s="260"/>
      <c r="H79" s="260" t="s">
        <v>32</v>
      </c>
      <c r="I79" s="260"/>
      <c r="J79" s="260" t="s">
        <v>33</v>
      </c>
      <c r="K79" s="260"/>
      <c r="L79" s="260" t="s">
        <v>34</v>
      </c>
      <c r="M79" s="260"/>
      <c r="N79" s="262" t="s">
        <v>35</v>
      </c>
      <c r="O79" s="262"/>
      <c r="P79" s="262" t="s">
        <v>36</v>
      </c>
      <c r="Q79" s="262"/>
      <c r="R79" s="262" t="s">
        <v>37</v>
      </c>
      <c r="S79" s="262"/>
      <c r="T79" s="262"/>
    </row>
    <row r="80" spans="2:20" ht="14.5" customHeight="1">
      <c r="B80" s="296"/>
      <c r="C80" s="296"/>
      <c r="D80" s="260"/>
      <c r="E80" s="260"/>
      <c r="F80" s="260"/>
      <c r="G80" s="260"/>
      <c r="H80" s="260"/>
      <c r="I80" s="260"/>
      <c r="J80" s="260"/>
      <c r="K80" s="260"/>
      <c r="L80" s="260"/>
      <c r="M80" s="260"/>
      <c r="N80" s="262"/>
      <c r="O80" s="262"/>
      <c r="P80" s="262"/>
      <c r="Q80" s="262"/>
      <c r="R80" s="262"/>
      <c r="S80" s="262"/>
      <c r="T80" s="262"/>
    </row>
    <row r="81" spans="2:20" ht="17.5" thickBot="1">
      <c r="B81" s="283" t="s">
        <v>38</v>
      </c>
      <c r="C81" s="283"/>
      <c r="D81" s="24" t="s">
        <v>39</v>
      </c>
      <c r="E81" s="24" t="s">
        <v>40</v>
      </c>
      <c r="F81" s="24" t="s">
        <v>39</v>
      </c>
      <c r="G81" s="24" t="s">
        <v>40</v>
      </c>
      <c r="H81" s="24" t="s">
        <v>39</v>
      </c>
      <c r="I81" s="24" t="s">
        <v>40</v>
      </c>
      <c r="J81" s="24" t="s">
        <v>39</v>
      </c>
      <c r="K81" s="24" t="s">
        <v>40</v>
      </c>
      <c r="L81" s="24" t="s">
        <v>39</v>
      </c>
      <c r="M81" s="24" t="s">
        <v>40</v>
      </c>
      <c r="N81" s="24" t="s">
        <v>39</v>
      </c>
      <c r="O81" s="24" t="s">
        <v>40</v>
      </c>
      <c r="P81" s="24" t="s">
        <v>39</v>
      </c>
      <c r="Q81" s="24" t="s">
        <v>40</v>
      </c>
      <c r="R81" s="24" t="s">
        <v>39</v>
      </c>
      <c r="S81" s="24" t="s">
        <v>40</v>
      </c>
      <c r="T81" s="24" t="s">
        <v>41</v>
      </c>
    </row>
    <row r="82" spans="2:20" ht="17">
      <c r="B82" s="264" t="s">
        <v>42</v>
      </c>
      <c r="C82" s="264"/>
      <c r="D82" s="204">
        <v>16</v>
      </c>
      <c r="E82" s="204">
        <v>16</v>
      </c>
      <c r="F82" s="204">
        <v>32</v>
      </c>
      <c r="G82" s="204">
        <v>32</v>
      </c>
      <c r="H82" s="204">
        <v>44</v>
      </c>
      <c r="I82" s="204">
        <v>44</v>
      </c>
      <c r="J82" s="204">
        <v>82</v>
      </c>
      <c r="K82" s="204">
        <v>82</v>
      </c>
      <c r="L82" s="204">
        <v>98</v>
      </c>
      <c r="M82" s="204">
        <v>98</v>
      </c>
      <c r="N82" s="204">
        <v>8</v>
      </c>
      <c r="O82" s="204">
        <v>6</v>
      </c>
      <c r="P82" s="204" t="s">
        <v>43</v>
      </c>
      <c r="Q82" s="204" t="s">
        <v>43</v>
      </c>
      <c r="R82" s="204">
        <v>280</v>
      </c>
      <c r="S82" s="205">
        <v>278</v>
      </c>
      <c r="T82" s="208">
        <v>0.9929</v>
      </c>
    </row>
    <row r="83" spans="2:20" ht="17">
      <c r="B83" s="253" t="s">
        <v>44</v>
      </c>
      <c r="C83" s="253"/>
      <c r="D83" s="107">
        <v>115</v>
      </c>
      <c r="E83" s="79">
        <v>74</v>
      </c>
      <c r="F83" s="107">
        <v>157</v>
      </c>
      <c r="G83" s="79">
        <v>67</v>
      </c>
      <c r="H83" s="107">
        <v>250</v>
      </c>
      <c r="I83" s="79">
        <v>86</v>
      </c>
      <c r="J83" s="107">
        <v>390</v>
      </c>
      <c r="K83" s="79">
        <v>72</v>
      </c>
      <c r="L83" s="107">
        <v>566</v>
      </c>
      <c r="M83" s="79">
        <v>99</v>
      </c>
      <c r="N83" s="107">
        <v>4</v>
      </c>
      <c r="O83" s="107">
        <v>2</v>
      </c>
      <c r="P83" s="107">
        <v>10</v>
      </c>
      <c r="Q83" s="107">
        <v>9</v>
      </c>
      <c r="R83" s="107">
        <v>1492</v>
      </c>
      <c r="S83" s="79">
        <v>409</v>
      </c>
      <c r="T83" s="80">
        <v>0.27410000000000001</v>
      </c>
    </row>
    <row r="84" spans="2:20" ht="17">
      <c r="B84" s="253" t="s">
        <v>45</v>
      </c>
      <c r="C84" s="253"/>
      <c r="D84" s="107">
        <v>60</v>
      </c>
      <c r="E84" s="79">
        <v>60</v>
      </c>
      <c r="F84" s="107">
        <v>315</v>
      </c>
      <c r="G84" s="79">
        <v>311</v>
      </c>
      <c r="H84" s="107">
        <v>82</v>
      </c>
      <c r="I84" s="79">
        <v>82</v>
      </c>
      <c r="J84" s="107">
        <v>323</v>
      </c>
      <c r="K84" s="79">
        <v>321</v>
      </c>
      <c r="L84" s="107">
        <v>370</v>
      </c>
      <c r="M84" s="79">
        <v>366</v>
      </c>
      <c r="N84" s="107">
        <v>62</v>
      </c>
      <c r="O84" s="79">
        <v>60</v>
      </c>
      <c r="P84" s="107" t="s">
        <v>43</v>
      </c>
      <c r="Q84" s="107" t="s">
        <v>43</v>
      </c>
      <c r="R84" s="107">
        <v>1212</v>
      </c>
      <c r="S84" s="79">
        <v>1200</v>
      </c>
      <c r="T84" s="80">
        <v>0.99009999999999998</v>
      </c>
    </row>
    <row r="85" spans="2:20" ht="17">
      <c r="B85" s="253" t="s">
        <v>46</v>
      </c>
      <c r="C85" s="253"/>
      <c r="D85" s="107">
        <v>88</v>
      </c>
      <c r="E85" s="79">
        <v>88</v>
      </c>
      <c r="F85" s="107">
        <v>90</v>
      </c>
      <c r="G85" s="79">
        <v>86</v>
      </c>
      <c r="H85" s="107">
        <v>43</v>
      </c>
      <c r="I85" s="79">
        <v>41</v>
      </c>
      <c r="J85" s="107">
        <v>208</v>
      </c>
      <c r="K85" s="79">
        <v>208</v>
      </c>
      <c r="L85" s="107">
        <v>410</v>
      </c>
      <c r="M85" s="79">
        <v>387</v>
      </c>
      <c r="N85" s="107">
        <v>21</v>
      </c>
      <c r="O85" s="79">
        <v>21</v>
      </c>
      <c r="P85" s="107" t="s">
        <v>43</v>
      </c>
      <c r="Q85" s="107" t="s">
        <v>43</v>
      </c>
      <c r="R85" s="107">
        <v>860</v>
      </c>
      <c r="S85" s="79">
        <v>831</v>
      </c>
      <c r="T85" s="80">
        <v>0.99629999999999996</v>
      </c>
    </row>
    <row r="86" spans="2:20" ht="17">
      <c r="B86" s="253" t="s">
        <v>47</v>
      </c>
      <c r="C86" s="253"/>
      <c r="D86" s="107">
        <v>439</v>
      </c>
      <c r="E86" s="79">
        <v>436</v>
      </c>
      <c r="F86" s="107">
        <v>761</v>
      </c>
      <c r="G86" s="79">
        <v>752</v>
      </c>
      <c r="H86" s="107">
        <v>189</v>
      </c>
      <c r="I86" s="79">
        <v>187</v>
      </c>
      <c r="J86" s="107">
        <v>1983</v>
      </c>
      <c r="K86" s="79">
        <v>1981</v>
      </c>
      <c r="L86" s="107">
        <v>2049</v>
      </c>
      <c r="M86" s="79">
        <v>2037</v>
      </c>
      <c r="N86" s="107">
        <v>221</v>
      </c>
      <c r="O86" s="79">
        <v>213</v>
      </c>
      <c r="P86" s="107" t="s">
        <v>43</v>
      </c>
      <c r="Q86" s="107" t="s">
        <v>43</v>
      </c>
      <c r="R86" s="107">
        <v>5642</v>
      </c>
      <c r="S86" s="79">
        <v>5606</v>
      </c>
      <c r="T86" s="80">
        <v>0.99360000000000004</v>
      </c>
    </row>
    <row r="87" spans="2:20" ht="17">
      <c r="B87" s="253" t="s">
        <v>48</v>
      </c>
      <c r="C87" s="253"/>
      <c r="D87" s="107">
        <v>2722</v>
      </c>
      <c r="E87" s="79">
        <v>2709</v>
      </c>
      <c r="F87" s="107">
        <v>4649</v>
      </c>
      <c r="G87" s="79">
        <v>4610</v>
      </c>
      <c r="H87" s="107">
        <v>1214</v>
      </c>
      <c r="I87" s="79">
        <v>1202</v>
      </c>
      <c r="J87" s="107">
        <v>9691</v>
      </c>
      <c r="K87" s="79">
        <v>9643</v>
      </c>
      <c r="L87" s="107">
        <v>11481</v>
      </c>
      <c r="M87" s="79">
        <v>11412</v>
      </c>
      <c r="N87" s="107">
        <v>3479</v>
      </c>
      <c r="O87" s="79">
        <v>3373</v>
      </c>
      <c r="P87" s="107" t="s">
        <v>43</v>
      </c>
      <c r="Q87" s="107" t="s">
        <v>43</v>
      </c>
      <c r="R87" s="107">
        <v>33236</v>
      </c>
      <c r="S87" s="79">
        <v>32949</v>
      </c>
      <c r="T87" s="80">
        <v>0.99139999999999995</v>
      </c>
    </row>
    <row r="88" spans="2:20" ht="17.5" thickBot="1">
      <c r="B88" s="293" t="s">
        <v>49</v>
      </c>
      <c r="C88" s="293"/>
      <c r="D88" s="204">
        <v>101</v>
      </c>
      <c r="E88" s="204">
        <v>101</v>
      </c>
      <c r="F88" s="204">
        <v>206</v>
      </c>
      <c r="G88" s="204">
        <v>205</v>
      </c>
      <c r="H88" s="204">
        <v>62</v>
      </c>
      <c r="I88" s="204">
        <v>62</v>
      </c>
      <c r="J88" s="204">
        <v>338</v>
      </c>
      <c r="K88" s="204">
        <v>338</v>
      </c>
      <c r="L88" s="204">
        <v>201</v>
      </c>
      <c r="M88" s="204">
        <v>200</v>
      </c>
      <c r="N88" s="204">
        <v>4</v>
      </c>
      <c r="O88" s="204">
        <v>4</v>
      </c>
      <c r="P88" s="204" t="s">
        <v>43</v>
      </c>
      <c r="Q88" s="204" t="s">
        <v>43</v>
      </c>
      <c r="R88" s="204">
        <v>912</v>
      </c>
      <c r="S88" s="205">
        <v>910</v>
      </c>
      <c r="T88" s="208">
        <v>0.99780000000000002</v>
      </c>
    </row>
    <row r="89" spans="2:20" ht="17.5" thickBot="1">
      <c r="B89" s="297" t="s">
        <v>50</v>
      </c>
      <c r="C89" s="297"/>
      <c r="D89" s="109">
        <v>3541</v>
      </c>
      <c r="E89" s="83">
        <v>3484</v>
      </c>
      <c r="F89" s="109">
        <v>6210</v>
      </c>
      <c r="G89" s="83">
        <v>6063</v>
      </c>
      <c r="H89" s="109">
        <v>1884</v>
      </c>
      <c r="I89" s="83">
        <v>1704</v>
      </c>
      <c r="J89" s="109">
        <v>13015</v>
      </c>
      <c r="K89" s="83">
        <v>12645</v>
      </c>
      <c r="L89" s="109">
        <v>15175</v>
      </c>
      <c r="M89" s="83">
        <v>14599</v>
      </c>
      <c r="N89" s="109">
        <v>3799</v>
      </c>
      <c r="O89" s="83">
        <v>3679</v>
      </c>
      <c r="P89" s="109">
        <v>10</v>
      </c>
      <c r="Q89" s="83">
        <v>9</v>
      </c>
      <c r="R89" s="109">
        <v>43634</v>
      </c>
      <c r="S89" s="83">
        <v>42183</v>
      </c>
      <c r="T89" s="112">
        <v>0.99670000000000003</v>
      </c>
    </row>
    <row r="91" spans="2:20">
      <c r="B91" s="261" t="s">
        <v>51</v>
      </c>
      <c r="C91" s="261"/>
      <c r="D91" s="261"/>
      <c r="E91" s="261"/>
      <c r="F91" s="261"/>
      <c r="G91" s="261"/>
      <c r="H91" s="261"/>
      <c r="I91" s="261"/>
      <c r="J91" s="261"/>
      <c r="K91" s="261"/>
      <c r="L91" s="261"/>
      <c r="M91" s="261"/>
      <c r="N91" s="261"/>
      <c r="O91" s="261"/>
      <c r="P91" s="261"/>
      <c r="Q91" s="261"/>
      <c r="R91" s="261"/>
      <c r="S91" s="261"/>
      <c r="T91" s="261"/>
    </row>
    <row r="92" spans="2:20" ht="15" thickBot="1">
      <c r="B92" s="114"/>
      <c r="C92" s="114"/>
      <c r="D92" s="114"/>
      <c r="E92" s="75"/>
      <c r="F92" s="75"/>
      <c r="G92" s="75"/>
      <c r="H92" s="75"/>
      <c r="I92" s="75"/>
      <c r="J92" s="75"/>
      <c r="K92" s="75"/>
      <c r="L92" s="75"/>
      <c r="M92" s="75"/>
      <c r="N92" s="75"/>
      <c r="O92" s="75"/>
      <c r="P92" s="75"/>
      <c r="Q92" s="75"/>
      <c r="R92" s="75"/>
      <c r="S92" s="75"/>
      <c r="T92" s="75"/>
    </row>
    <row r="93" spans="2:20" ht="15" customHeight="1" thickBot="1">
      <c r="B93" s="296">
        <v>2021</v>
      </c>
      <c r="C93" s="296"/>
      <c r="D93" s="262" t="s">
        <v>30</v>
      </c>
      <c r="E93" s="262"/>
      <c r="F93" s="262" t="s">
        <v>31</v>
      </c>
      <c r="G93" s="262"/>
      <c r="H93" s="262" t="s">
        <v>32</v>
      </c>
      <c r="I93" s="262"/>
      <c r="J93" s="262" t="s">
        <v>33</v>
      </c>
      <c r="K93" s="262"/>
      <c r="L93" s="262" t="s">
        <v>34</v>
      </c>
      <c r="M93" s="262"/>
      <c r="N93" s="262" t="s">
        <v>35</v>
      </c>
      <c r="O93" s="262"/>
      <c r="P93" s="262" t="s">
        <v>36</v>
      </c>
      <c r="Q93" s="262"/>
      <c r="R93" s="262" t="s">
        <v>37</v>
      </c>
      <c r="S93" s="262"/>
      <c r="T93" s="262"/>
    </row>
    <row r="94" spans="2:20" ht="14.5" customHeight="1">
      <c r="B94" s="296"/>
      <c r="C94" s="296"/>
      <c r="D94" s="262"/>
      <c r="E94" s="262"/>
      <c r="F94" s="262"/>
      <c r="G94" s="262"/>
      <c r="H94" s="262"/>
      <c r="I94" s="262"/>
      <c r="J94" s="262"/>
      <c r="K94" s="262"/>
      <c r="L94" s="262"/>
      <c r="M94" s="262"/>
      <c r="N94" s="262"/>
      <c r="O94" s="262"/>
      <c r="P94" s="262"/>
      <c r="Q94" s="262"/>
      <c r="R94" s="262"/>
      <c r="S94" s="262"/>
      <c r="T94" s="262"/>
    </row>
    <row r="95" spans="2:20" ht="17.5" thickBot="1">
      <c r="B95" s="283" t="s">
        <v>38</v>
      </c>
      <c r="C95" s="283"/>
      <c r="D95" s="24" t="s">
        <v>39</v>
      </c>
      <c r="E95" s="24" t="s">
        <v>40</v>
      </c>
      <c r="F95" s="24" t="s">
        <v>39</v>
      </c>
      <c r="G95" s="24" t="s">
        <v>40</v>
      </c>
      <c r="H95" s="24" t="s">
        <v>39</v>
      </c>
      <c r="I95" s="24" t="s">
        <v>40</v>
      </c>
      <c r="J95" s="24" t="s">
        <v>39</v>
      </c>
      <c r="K95" s="24" t="s">
        <v>40</v>
      </c>
      <c r="L95" s="24" t="s">
        <v>39</v>
      </c>
      <c r="M95" s="24" t="s">
        <v>40</v>
      </c>
      <c r="N95" s="24" t="s">
        <v>39</v>
      </c>
      <c r="O95" s="24" t="s">
        <v>40</v>
      </c>
      <c r="P95" s="24" t="s">
        <v>39</v>
      </c>
      <c r="Q95" s="24" t="s">
        <v>40</v>
      </c>
      <c r="R95" s="24" t="s">
        <v>39</v>
      </c>
      <c r="S95" s="24" t="s">
        <v>40</v>
      </c>
      <c r="T95" s="24" t="s">
        <v>41</v>
      </c>
    </row>
    <row r="96" spans="2:20" ht="17">
      <c r="B96" s="264" t="s">
        <v>42</v>
      </c>
      <c r="C96" s="264"/>
      <c r="D96" s="106" t="s">
        <v>43</v>
      </c>
      <c r="E96" s="77">
        <v>16</v>
      </c>
      <c r="F96" s="106" t="s">
        <v>43</v>
      </c>
      <c r="G96" s="77">
        <v>28</v>
      </c>
      <c r="H96" s="106" t="s">
        <v>43</v>
      </c>
      <c r="I96" s="77">
        <v>51</v>
      </c>
      <c r="J96" s="106" t="s">
        <v>43</v>
      </c>
      <c r="K96" s="77">
        <v>74</v>
      </c>
      <c r="L96" s="106" t="s">
        <v>43</v>
      </c>
      <c r="M96" s="77">
        <v>84</v>
      </c>
      <c r="N96" s="106" t="s">
        <v>43</v>
      </c>
      <c r="O96" s="77">
        <v>7</v>
      </c>
      <c r="P96" s="106" t="s">
        <v>43</v>
      </c>
      <c r="Q96" s="106" t="s">
        <v>43</v>
      </c>
      <c r="R96" s="106" t="s">
        <v>43</v>
      </c>
      <c r="S96" s="77">
        <f>SUM(D96:R96)</f>
        <v>260</v>
      </c>
      <c r="T96" s="78">
        <v>0.96299999999999997</v>
      </c>
    </row>
    <row r="97" spans="2:20" ht="17">
      <c r="B97" s="253" t="s">
        <v>44</v>
      </c>
      <c r="C97" s="253"/>
      <c r="D97" s="107" t="s">
        <v>43</v>
      </c>
      <c r="E97" s="79">
        <v>13</v>
      </c>
      <c r="F97" s="107" t="s">
        <v>43</v>
      </c>
      <c r="G97" s="79">
        <v>19</v>
      </c>
      <c r="H97" s="107" t="s">
        <v>43</v>
      </c>
      <c r="I97" s="79">
        <v>13</v>
      </c>
      <c r="J97" s="107" t="s">
        <v>43</v>
      </c>
      <c r="K97" s="79">
        <v>52</v>
      </c>
      <c r="L97" s="107" t="s">
        <v>43</v>
      </c>
      <c r="M97" s="79">
        <v>64</v>
      </c>
      <c r="N97" s="107" t="s">
        <v>43</v>
      </c>
      <c r="O97" s="107" t="s">
        <v>43</v>
      </c>
      <c r="P97" s="107" t="s">
        <v>43</v>
      </c>
      <c r="Q97" s="107" t="s">
        <v>43</v>
      </c>
      <c r="R97" s="107" t="s">
        <v>43</v>
      </c>
      <c r="S97" s="79">
        <f>SUM(D97:Q97)</f>
        <v>161</v>
      </c>
      <c r="T97" s="80">
        <v>0.79300000000000004</v>
      </c>
    </row>
    <row r="98" spans="2:20" ht="17">
      <c r="B98" s="253" t="s">
        <v>45</v>
      </c>
      <c r="C98" s="253"/>
      <c r="D98" s="107" t="s">
        <v>43</v>
      </c>
      <c r="E98" s="79">
        <v>61</v>
      </c>
      <c r="F98" s="107" t="s">
        <v>43</v>
      </c>
      <c r="G98" s="79">
        <v>159</v>
      </c>
      <c r="H98" s="107" t="s">
        <v>43</v>
      </c>
      <c r="I98" s="79">
        <v>51</v>
      </c>
      <c r="J98" s="107" t="s">
        <v>43</v>
      </c>
      <c r="K98" s="79">
        <v>231</v>
      </c>
      <c r="L98" s="107" t="s">
        <v>43</v>
      </c>
      <c r="M98" s="79">
        <v>202</v>
      </c>
      <c r="N98" s="107" t="s">
        <v>43</v>
      </c>
      <c r="O98" s="79">
        <v>55</v>
      </c>
      <c r="P98" s="107" t="s">
        <v>43</v>
      </c>
      <c r="Q98" s="107" t="s">
        <v>43</v>
      </c>
      <c r="R98" s="107" t="s">
        <v>43</v>
      </c>
      <c r="S98" s="79">
        <f t="shared" ref="S98:S101" si="2">SUM(D98:Q98)</f>
        <v>759</v>
      </c>
      <c r="T98" s="80">
        <v>0.66600000000000004</v>
      </c>
    </row>
    <row r="99" spans="2:20" ht="17">
      <c r="B99" s="253" t="s">
        <v>46</v>
      </c>
      <c r="C99" s="253"/>
      <c r="D99" s="107" t="s">
        <v>43</v>
      </c>
      <c r="E99" s="79">
        <v>43</v>
      </c>
      <c r="F99" s="107" t="s">
        <v>43</v>
      </c>
      <c r="G99" s="79">
        <v>61</v>
      </c>
      <c r="H99" s="107" t="s">
        <v>43</v>
      </c>
      <c r="I99" s="79">
        <v>34</v>
      </c>
      <c r="J99" s="107" t="s">
        <v>43</v>
      </c>
      <c r="K99" s="79">
        <v>140</v>
      </c>
      <c r="L99" s="107" t="s">
        <v>43</v>
      </c>
      <c r="M99" s="79">
        <v>231</v>
      </c>
      <c r="N99" s="107" t="s">
        <v>43</v>
      </c>
      <c r="O99" s="79">
        <v>15</v>
      </c>
      <c r="P99" s="107" t="s">
        <v>43</v>
      </c>
      <c r="Q99" s="107" t="s">
        <v>43</v>
      </c>
      <c r="R99" s="107" t="s">
        <v>43</v>
      </c>
      <c r="S99" s="79">
        <f t="shared" si="2"/>
        <v>524</v>
      </c>
      <c r="T99" s="80">
        <v>0.69599999999999995</v>
      </c>
    </row>
    <row r="100" spans="2:20" ht="17">
      <c r="B100" s="253" t="s">
        <v>47</v>
      </c>
      <c r="C100" s="253"/>
      <c r="D100" s="107" t="s">
        <v>43</v>
      </c>
      <c r="E100" s="79">
        <v>320</v>
      </c>
      <c r="F100" s="107" t="s">
        <v>43</v>
      </c>
      <c r="G100" s="79">
        <v>497</v>
      </c>
      <c r="H100" s="107" t="s">
        <v>43</v>
      </c>
      <c r="I100" s="79">
        <v>189</v>
      </c>
      <c r="J100" s="107" t="s">
        <v>43</v>
      </c>
      <c r="K100" s="79">
        <v>1560</v>
      </c>
      <c r="L100" s="107" t="s">
        <v>43</v>
      </c>
      <c r="M100" s="79">
        <v>1621</v>
      </c>
      <c r="N100" s="107" t="s">
        <v>43</v>
      </c>
      <c r="O100" s="79">
        <v>192</v>
      </c>
      <c r="P100" s="107" t="s">
        <v>43</v>
      </c>
      <c r="Q100" s="107" t="s">
        <v>43</v>
      </c>
      <c r="R100" s="107" t="s">
        <v>43</v>
      </c>
      <c r="S100" s="79">
        <f t="shared" si="2"/>
        <v>4379</v>
      </c>
      <c r="T100" s="80">
        <v>0.95499999999999996</v>
      </c>
    </row>
    <row r="101" spans="2:20" ht="17">
      <c r="B101" s="253" t="s">
        <v>48</v>
      </c>
      <c r="C101" s="253"/>
      <c r="D101" s="107" t="s">
        <v>43</v>
      </c>
      <c r="E101" s="79">
        <v>1870</v>
      </c>
      <c r="F101" s="107" t="s">
        <v>43</v>
      </c>
      <c r="G101" s="79">
        <v>2775</v>
      </c>
      <c r="H101" s="107" t="s">
        <v>43</v>
      </c>
      <c r="I101" s="79">
        <v>1104</v>
      </c>
      <c r="J101" s="107" t="s">
        <v>43</v>
      </c>
      <c r="K101" s="79">
        <v>6997</v>
      </c>
      <c r="L101" s="107" t="s">
        <v>43</v>
      </c>
      <c r="M101" s="79">
        <v>7951</v>
      </c>
      <c r="N101" s="107" t="s">
        <v>43</v>
      </c>
      <c r="O101" s="79">
        <v>2059</v>
      </c>
      <c r="P101" s="107" t="s">
        <v>43</v>
      </c>
      <c r="Q101" s="107" t="s">
        <v>43</v>
      </c>
      <c r="R101" s="107" t="s">
        <v>43</v>
      </c>
      <c r="S101" s="79">
        <f t="shared" si="2"/>
        <v>22756</v>
      </c>
      <c r="T101" s="80">
        <v>0.86699999999999999</v>
      </c>
    </row>
    <row r="102" spans="2:20" ht="17.5" thickBot="1">
      <c r="B102" s="263" t="s">
        <v>49</v>
      </c>
      <c r="C102" s="263"/>
      <c r="D102" s="108" t="s">
        <v>43</v>
      </c>
      <c r="E102" s="81">
        <v>82</v>
      </c>
      <c r="F102" s="108" t="s">
        <v>43</v>
      </c>
      <c r="G102" s="81">
        <v>170</v>
      </c>
      <c r="H102" s="108" t="s">
        <v>43</v>
      </c>
      <c r="I102" s="81">
        <v>63</v>
      </c>
      <c r="J102" s="108" t="s">
        <v>43</v>
      </c>
      <c r="K102" s="81">
        <v>327</v>
      </c>
      <c r="L102" s="108" t="s">
        <v>43</v>
      </c>
      <c r="M102" s="81">
        <v>222</v>
      </c>
      <c r="N102" s="108" t="s">
        <v>43</v>
      </c>
      <c r="O102" s="81">
        <v>3</v>
      </c>
      <c r="P102" s="108" t="s">
        <v>43</v>
      </c>
      <c r="Q102" s="108" t="s">
        <v>43</v>
      </c>
      <c r="R102" s="108" t="s">
        <v>43</v>
      </c>
      <c r="S102" s="79">
        <f>SUM(D102:Q102)</f>
        <v>867</v>
      </c>
      <c r="T102" s="111">
        <v>0.94199999999999995</v>
      </c>
    </row>
    <row r="103" spans="2:20" ht="17.5" thickBot="1">
      <c r="B103" s="297" t="s">
        <v>50</v>
      </c>
      <c r="C103" s="297"/>
      <c r="D103" s="109" t="s">
        <v>43</v>
      </c>
      <c r="E103" s="83">
        <f>SUM(E96:E102)</f>
        <v>2405</v>
      </c>
      <c r="F103" s="109" t="s">
        <v>43</v>
      </c>
      <c r="G103" s="83">
        <f>SUM(G96:G102)</f>
        <v>3709</v>
      </c>
      <c r="H103" s="109" t="s">
        <v>43</v>
      </c>
      <c r="I103" s="83">
        <f>SUM(I96:I102)</f>
        <v>1505</v>
      </c>
      <c r="J103" s="109" t="s">
        <v>43</v>
      </c>
      <c r="K103" s="83">
        <f>SUM(K96:K102)</f>
        <v>9381</v>
      </c>
      <c r="L103" s="109" t="s">
        <v>43</v>
      </c>
      <c r="M103" s="83">
        <f>SUM(M96:M102)</f>
        <v>10375</v>
      </c>
      <c r="N103" s="109" t="s">
        <v>43</v>
      </c>
      <c r="O103" s="83">
        <f>SUM(O96:O102)</f>
        <v>2331</v>
      </c>
      <c r="P103" s="109" t="s">
        <v>43</v>
      </c>
      <c r="Q103" s="83">
        <f>SUM(Q96:Q102)</f>
        <v>0</v>
      </c>
      <c r="R103" s="109" t="s">
        <v>43</v>
      </c>
      <c r="S103" s="83">
        <f>SUM(S96:S102)</f>
        <v>29706</v>
      </c>
      <c r="T103" s="112">
        <v>0.87</v>
      </c>
    </row>
    <row r="104" spans="2:20" ht="15" thickBot="1">
      <c r="B104" s="13"/>
      <c r="C104" s="13"/>
      <c r="D104" s="204"/>
      <c r="E104" s="207"/>
      <c r="F104" s="204"/>
      <c r="G104" s="207"/>
      <c r="H104" s="204"/>
      <c r="I104" s="207"/>
      <c r="J104" s="204"/>
      <c r="K104" s="207"/>
      <c r="L104" s="204"/>
      <c r="M104" s="207"/>
      <c r="N104" s="204"/>
      <c r="O104" s="207"/>
      <c r="P104" s="204"/>
      <c r="Q104" s="207"/>
      <c r="R104" s="204"/>
      <c r="S104" s="207"/>
      <c r="T104" s="206"/>
    </row>
    <row r="105" spans="2:20" ht="15" customHeight="1" thickBot="1">
      <c r="B105" s="296">
        <v>2022</v>
      </c>
      <c r="C105" s="296"/>
      <c r="D105" s="262" t="s">
        <v>30</v>
      </c>
      <c r="E105" s="262"/>
      <c r="F105" s="262" t="s">
        <v>31</v>
      </c>
      <c r="G105" s="262"/>
      <c r="H105" s="262" t="s">
        <v>32</v>
      </c>
      <c r="I105" s="262"/>
      <c r="J105" s="262" t="s">
        <v>33</v>
      </c>
      <c r="K105" s="262"/>
      <c r="L105" s="262" t="s">
        <v>34</v>
      </c>
      <c r="M105" s="262"/>
      <c r="N105" s="262" t="s">
        <v>35</v>
      </c>
      <c r="O105" s="262"/>
      <c r="P105" s="262" t="s">
        <v>36</v>
      </c>
      <c r="Q105" s="262"/>
      <c r="R105" s="262" t="s">
        <v>37</v>
      </c>
      <c r="S105" s="262"/>
      <c r="T105" s="262"/>
    </row>
    <row r="106" spans="2:20" ht="14.5" customHeight="1">
      <c r="B106" s="296"/>
      <c r="C106" s="296"/>
      <c r="D106" s="262"/>
      <c r="E106" s="262"/>
      <c r="F106" s="262"/>
      <c r="G106" s="262"/>
      <c r="H106" s="262"/>
      <c r="I106" s="262"/>
      <c r="J106" s="262"/>
      <c r="K106" s="262"/>
      <c r="L106" s="262"/>
      <c r="M106" s="262"/>
      <c r="N106" s="262"/>
      <c r="O106" s="262"/>
      <c r="P106" s="262"/>
      <c r="Q106" s="262"/>
      <c r="R106" s="262"/>
      <c r="S106" s="262"/>
      <c r="T106" s="262"/>
    </row>
    <row r="107" spans="2:20" ht="17.5" thickBot="1">
      <c r="B107" s="283" t="s">
        <v>38</v>
      </c>
      <c r="C107" s="283"/>
      <c r="D107" s="24" t="s">
        <v>39</v>
      </c>
      <c r="E107" s="24" t="s">
        <v>40</v>
      </c>
      <c r="F107" s="24" t="s">
        <v>39</v>
      </c>
      <c r="G107" s="24" t="s">
        <v>40</v>
      </c>
      <c r="H107" s="24" t="s">
        <v>39</v>
      </c>
      <c r="I107" s="24" t="s">
        <v>40</v>
      </c>
      <c r="J107" s="24" t="s">
        <v>39</v>
      </c>
      <c r="K107" s="24" t="s">
        <v>40</v>
      </c>
      <c r="L107" s="24" t="s">
        <v>39</v>
      </c>
      <c r="M107" s="24" t="s">
        <v>40</v>
      </c>
      <c r="N107" s="24" t="s">
        <v>39</v>
      </c>
      <c r="O107" s="24" t="s">
        <v>40</v>
      </c>
      <c r="P107" s="24" t="s">
        <v>39</v>
      </c>
      <c r="Q107" s="24" t="s">
        <v>40</v>
      </c>
      <c r="R107" s="24" t="s">
        <v>39</v>
      </c>
      <c r="S107" s="24" t="s">
        <v>40</v>
      </c>
      <c r="T107" s="24" t="s">
        <v>41</v>
      </c>
    </row>
    <row r="108" spans="2:20" ht="17">
      <c r="B108" s="264" t="s">
        <v>42</v>
      </c>
      <c r="C108" s="264"/>
      <c r="D108" s="77">
        <v>15</v>
      </c>
      <c r="E108" s="77">
        <v>15</v>
      </c>
      <c r="F108" s="77">
        <v>29</v>
      </c>
      <c r="G108" s="77">
        <v>29</v>
      </c>
      <c r="H108" s="77">
        <v>46</v>
      </c>
      <c r="I108" s="77">
        <v>43</v>
      </c>
      <c r="J108" s="77">
        <v>78</v>
      </c>
      <c r="K108" s="77">
        <v>77</v>
      </c>
      <c r="L108" s="77">
        <v>89</v>
      </c>
      <c r="M108" s="77">
        <v>88</v>
      </c>
      <c r="N108" s="77">
        <v>7</v>
      </c>
      <c r="O108" s="77">
        <v>7</v>
      </c>
      <c r="P108" s="77" t="s">
        <v>43</v>
      </c>
      <c r="Q108" s="77" t="s">
        <v>43</v>
      </c>
      <c r="R108" s="77">
        <v>264</v>
      </c>
      <c r="S108" s="77">
        <v>259</v>
      </c>
      <c r="T108" s="78">
        <v>0.98109999999999997</v>
      </c>
    </row>
    <row r="109" spans="2:20" ht="17">
      <c r="B109" s="253" t="s">
        <v>44</v>
      </c>
      <c r="C109" s="253"/>
      <c r="D109" s="79">
        <v>119</v>
      </c>
      <c r="E109" s="79">
        <v>76</v>
      </c>
      <c r="F109" s="79">
        <v>147</v>
      </c>
      <c r="G109" s="79">
        <v>59</v>
      </c>
      <c r="H109" s="79">
        <v>291</v>
      </c>
      <c r="I109" s="79">
        <v>77</v>
      </c>
      <c r="J109" s="79">
        <v>416</v>
      </c>
      <c r="K109" s="79">
        <v>70</v>
      </c>
      <c r="L109" s="79">
        <v>620</v>
      </c>
      <c r="M109" s="79">
        <v>79</v>
      </c>
      <c r="N109" s="79">
        <v>1</v>
      </c>
      <c r="O109" s="79">
        <v>1</v>
      </c>
      <c r="P109" s="79">
        <v>11</v>
      </c>
      <c r="Q109" s="79">
        <v>9</v>
      </c>
      <c r="R109" s="79">
        <v>1605</v>
      </c>
      <c r="S109" s="79">
        <v>371</v>
      </c>
      <c r="T109" s="80">
        <v>0.23119999999999999</v>
      </c>
    </row>
    <row r="110" spans="2:20" ht="17">
      <c r="B110" s="253" t="s">
        <v>45</v>
      </c>
      <c r="C110" s="253"/>
      <c r="D110" s="79">
        <v>56</v>
      </c>
      <c r="E110" s="79">
        <v>55</v>
      </c>
      <c r="F110" s="79">
        <v>278</v>
      </c>
      <c r="G110" s="79">
        <v>268</v>
      </c>
      <c r="H110" s="79">
        <v>70</v>
      </c>
      <c r="I110" s="79">
        <v>63</v>
      </c>
      <c r="J110" s="79">
        <v>324</v>
      </c>
      <c r="K110" s="79">
        <v>317</v>
      </c>
      <c r="L110" s="79">
        <v>321</v>
      </c>
      <c r="M110" s="79">
        <v>310</v>
      </c>
      <c r="N110" s="79">
        <v>123</v>
      </c>
      <c r="O110" s="79">
        <v>122</v>
      </c>
      <c r="P110" s="79" t="s">
        <v>43</v>
      </c>
      <c r="Q110" s="79" t="s">
        <v>43</v>
      </c>
      <c r="R110" s="79">
        <v>1172</v>
      </c>
      <c r="S110" s="79">
        <v>1135</v>
      </c>
      <c r="T110" s="80">
        <v>0.96840000000000004</v>
      </c>
    </row>
    <row r="111" spans="2:20" ht="17">
      <c r="B111" s="253" t="s">
        <v>46</v>
      </c>
      <c r="C111" s="253"/>
      <c r="D111" s="79">
        <v>66</v>
      </c>
      <c r="E111" s="79">
        <v>63</v>
      </c>
      <c r="F111" s="79">
        <v>113</v>
      </c>
      <c r="G111" s="79">
        <v>113</v>
      </c>
      <c r="H111" s="79">
        <v>38</v>
      </c>
      <c r="I111" s="79">
        <v>34</v>
      </c>
      <c r="J111" s="79">
        <v>186</v>
      </c>
      <c r="K111" s="79">
        <v>181</v>
      </c>
      <c r="L111" s="79">
        <v>386</v>
      </c>
      <c r="M111" s="79">
        <v>349</v>
      </c>
      <c r="N111" s="79">
        <v>20</v>
      </c>
      <c r="O111" s="79">
        <v>20</v>
      </c>
      <c r="P111" s="79" t="s">
        <v>43</v>
      </c>
      <c r="Q111" s="79" t="s">
        <v>43</v>
      </c>
      <c r="R111" s="79">
        <v>809</v>
      </c>
      <c r="S111" s="79">
        <v>760</v>
      </c>
      <c r="T111" s="80">
        <v>0.93940000000000001</v>
      </c>
    </row>
    <row r="112" spans="2:20" ht="17">
      <c r="B112" s="253" t="s">
        <v>47</v>
      </c>
      <c r="C112" s="253"/>
      <c r="D112" s="79">
        <v>374</v>
      </c>
      <c r="E112" s="79">
        <v>365</v>
      </c>
      <c r="F112" s="79">
        <v>648</v>
      </c>
      <c r="G112" s="79">
        <v>629</v>
      </c>
      <c r="H112" s="79">
        <v>190</v>
      </c>
      <c r="I112" s="79">
        <v>183</v>
      </c>
      <c r="J112" s="79">
        <v>1810</v>
      </c>
      <c r="K112" s="79">
        <v>1760</v>
      </c>
      <c r="L112" s="79">
        <v>1820</v>
      </c>
      <c r="M112" s="79">
        <v>1754</v>
      </c>
      <c r="N112" s="79">
        <v>217</v>
      </c>
      <c r="O112" s="79">
        <v>210</v>
      </c>
      <c r="P112" s="79" t="s">
        <v>43</v>
      </c>
      <c r="Q112" s="79" t="s">
        <v>43</v>
      </c>
      <c r="R112" s="79">
        <v>5059</v>
      </c>
      <c r="S112" s="79">
        <v>4901</v>
      </c>
      <c r="T112" s="80">
        <v>0.96879999999999999</v>
      </c>
    </row>
    <row r="113" spans="2:21" ht="17">
      <c r="B113" s="253" t="s">
        <v>48</v>
      </c>
      <c r="C113" s="253"/>
      <c r="D113" s="79">
        <v>2435</v>
      </c>
      <c r="E113" s="79">
        <v>2402</v>
      </c>
      <c r="F113" s="79">
        <v>4091</v>
      </c>
      <c r="G113" s="79">
        <v>3982</v>
      </c>
      <c r="H113" s="79">
        <v>1185</v>
      </c>
      <c r="I113" s="79">
        <v>1159</v>
      </c>
      <c r="J113" s="79">
        <v>8891</v>
      </c>
      <c r="K113" s="79">
        <v>8597</v>
      </c>
      <c r="L113" s="79">
        <v>10158</v>
      </c>
      <c r="M113" s="79">
        <v>9801</v>
      </c>
      <c r="N113" s="79">
        <v>2915</v>
      </c>
      <c r="O113" s="79">
        <v>2855</v>
      </c>
      <c r="P113" s="79" t="s">
        <v>43</v>
      </c>
      <c r="Q113" s="79" t="s">
        <v>43</v>
      </c>
      <c r="R113" s="79">
        <v>29675</v>
      </c>
      <c r="S113" s="79">
        <v>28796</v>
      </c>
      <c r="T113" s="80">
        <v>0.97040000000000004</v>
      </c>
    </row>
    <row r="114" spans="2:21" ht="17.5" thickBot="1">
      <c r="B114" s="263" t="s">
        <v>49</v>
      </c>
      <c r="C114" s="263"/>
      <c r="D114" s="81">
        <v>103</v>
      </c>
      <c r="E114" s="81">
        <v>103</v>
      </c>
      <c r="F114" s="81">
        <v>206</v>
      </c>
      <c r="G114" s="81">
        <v>198</v>
      </c>
      <c r="H114" s="81">
        <v>69</v>
      </c>
      <c r="I114" s="81">
        <v>67</v>
      </c>
      <c r="J114" s="81">
        <v>332</v>
      </c>
      <c r="K114" s="81">
        <v>328</v>
      </c>
      <c r="L114" s="81">
        <v>237</v>
      </c>
      <c r="M114" s="81">
        <v>234</v>
      </c>
      <c r="N114" s="81">
        <v>3</v>
      </c>
      <c r="O114" s="81">
        <v>3</v>
      </c>
      <c r="P114" s="81" t="s">
        <v>43</v>
      </c>
      <c r="Q114" s="81" t="s">
        <v>43</v>
      </c>
      <c r="R114" s="81">
        <v>950</v>
      </c>
      <c r="S114" s="81">
        <v>933</v>
      </c>
      <c r="T114" s="82">
        <v>0.98209999999999997</v>
      </c>
    </row>
    <row r="115" spans="2:21" ht="17.5" thickBot="1">
      <c r="B115" s="264" t="s">
        <v>50</v>
      </c>
      <c r="C115" s="264"/>
      <c r="D115" s="81">
        <v>3168</v>
      </c>
      <c r="E115" s="81">
        <v>3079</v>
      </c>
      <c r="F115" s="81">
        <v>5512</v>
      </c>
      <c r="G115" s="81">
        <v>5278</v>
      </c>
      <c r="H115" s="81">
        <v>1889</v>
      </c>
      <c r="I115" s="81">
        <v>1626</v>
      </c>
      <c r="J115" s="81">
        <v>12037</v>
      </c>
      <c r="K115" s="81">
        <v>11330</v>
      </c>
      <c r="L115" s="81">
        <v>13631</v>
      </c>
      <c r="M115" s="81">
        <v>12615</v>
      </c>
      <c r="N115" s="81">
        <v>3286</v>
      </c>
      <c r="O115" s="81">
        <v>3218</v>
      </c>
      <c r="P115" s="81">
        <v>11</v>
      </c>
      <c r="Q115" s="81">
        <v>9</v>
      </c>
      <c r="R115" s="81">
        <v>39534</v>
      </c>
      <c r="S115" s="81">
        <v>37155</v>
      </c>
      <c r="T115" s="234">
        <v>0.93979999999999997</v>
      </c>
    </row>
    <row r="116" spans="2:21" ht="15" thickBot="1">
      <c r="B116" s="13"/>
      <c r="C116" s="13"/>
    </row>
    <row r="117" spans="2:21" ht="15" customHeight="1" thickBot="1">
      <c r="B117" s="296">
        <v>2023</v>
      </c>
      <c r="C117" s="296"/>
      <c r="D117" s="260" t="s">
        <v>30</v>
      </c>
      <c r="E117" s="260"/>
      <c r="F117" s="260" t="s">
        <v>31</v>
      </c>
      <c r="G117" s="260"/>
      <c r="H117" s="260" t="s">
        <v>32</v>
      </c>
      <c r="I117" s="260"/>
      <c r="J117" s="260" t="s">
        <v>33</v>
      </c>
      <c r="K117" s="260"/>
      <c r="L117" s="260" t="s">
        <v>34</v>
      </c>
      <c r="M117" s="260"/>
      <c r="N117" s="262" t="s">
        <v>35</v>
      </c>
      <c r="O117" s="262"/>
      <c r="P117" s="262" t="s">
        <v>36</v>
      </c>
      <c r="Q117" s="262"/>
      <c r="R117" s="262" t="s">
        <v>37</v>
      </c>
      <c r="S117" s="262"/>
      <c r="T117" s="262"/>
    </row>
    <row r="118" spans="2:21" ht="15" customHeight="1">
      <c r="B118" s="296"/>
      <c r="C118" s="296"/>
      <c r="D118" s="260"/>
      <c r="E118" s="260"/>
      <c r="F118" s="260"/>
      <c r="G118" s="260"/>
      <c r="H118" s="260"/>
      <c r="I118" s="260"/>
      <c r="J118" s="260"/>
      <c r="K118" s="260"/>
      <c r="L118" s="260"/>
      <c r="M118" s="260"/>
      <c r="N118" s="262"/>
      <c r="O118" s="262"/>
      <c r="P118" s="262"/>
      <c r="Q118" s="262"/>
      <c r="R118" s="262"/>
      <c r="S118" s="262"/>
      <c r="T118" s="262"/>
    </row>
    <row r="119" spans="2:21" ht="17.5" thickBot="1">
      <c r="B119" s="283" t="s">
        <v>38</v>
      </c>
      <c r="C119" s="283"/>
      <c r="D119" s="24" t="s">
        <v>39</v>
      </c>
      <c r="E119" s="24" t="s">
        <v>40</v>
      </c>
      <c r="F119" s="24" t="s">
        <v>39</v>
      </c>
      <c r="G119" s="24" t="s">
        <v>40</v>
      </c>
      <c r="H119" s="24" t="s">
        <v>39</v>
      </c>
      <c r="I119" s="24" t="s">
        <v>40</v>
      </c>
      <c r="J119" s="24" t="s">
        <v>39</v>
      </c>
      <c r="K119" s="24" t="s">
        <v>40</v>
      </c>
      <c r="L119" s="24" t="s">
        <v>39</v>
      </c>
      <c r="M119" s="24" t="s">
        <v>40</v>
      </c>
      <c r="N119" s="24" t="s">
        <v>39</v>
      </c>
      <c r="O119" s="24" t="s">
        <v>40</v>
      </c>
      <c r="P119" s="24" t="s">
        <v>39</v>
      </c>
      <c r="Q119" s="24" t="s">
        <v>40</v>
      </c>
      <c r="R119" s="24" t="s">
        <v>39</v>
      </c>
      <c r="S119" s="24" t="s">
        <v>40</v>
      </c>
      <c r="T119" s="24" t="s">
        <v>41</v>
      </c>
    </row>
    <row r="120" spans="2:21" ht="17">
      <c r="B120" s="264" t="s">
        <v>42</v>
      </c>
      <c r="C120" s="264"/>
      <c r="D120" s="77">
        <v>16</v>
      </c>
      <c r="E120" s="77">
        <v>16</v>
      </c>
      <c r="F120" s="77">
        <v>32</v>
      </c>
      <c r="G120" s="77">
        <v>32</v>
      </c>
      <c r="H120" s="77">
        <v>44</v>
      </c>
      <c r="I120" s="77">
        <v>43</v>
      </c>
      <c r="J120" s="77">
        <v>82</v>
      </c>
      <c r="K120" s="77">
        <v>82</v>
      </c>
      <c r="L120" s="77">
        <v>98</v>
      </c>
      <c r="M120" s="77">
        <v>98</v>
      </c>
      <c r="N120" s="77">
        <v>8</v>
      </c>
      <c r="O120" s="77">
        <v>7</v>
      </c>
      <c r="P120" s="77" t="s">
        <v>43</v>
      </c>
      <c r="Q120" s="77" t="s">
        <v>43</v>
      </c>
      <c r="R120" s="77">
        <v>280</v>
      </c>
      <c r="S120" s="77">
        <v>278</v>
      </c>
      <c r="T120" s="78">
        <v>0.9929</v>
      </c>
      <c r="U120" s="139"/>
    </row>
    <row r="121" spans="2:21" ht="17">
      <c r="B121" s="253" t="s">
        <v>44</v>
      </c>
      <c r="C121" s="253"/>
      <c r="D121" s="79">
        <v>115</v>
      </c>
      <c r="E121" s="79">
        <v>91</v>
      </c>
      <c r="F121" s="79">
        <v>157</v>
      </c>
      <c r="G121" s="79">
        <v>63</v>
      </c>
      <c r="H121" s="79">
        <v>250</v>
      </c>
      <c r="I121" s="79">
        <v>68</v>
      </c>
      <c r="J121" s="79">
        <v>390</v>
      </c>
      <c r="K121" s="79">
        <v>71</v>
      </c>
      <c r="L121" s="79">
        <v>566</v>
      </c>
      <c r="M121" s="79">
        <v>105</v>
      </c>
      <c r="N121" s="79">
        <v>4</v>
      </c>
      <c r="O121" s="79">
        <v>2</v>
      </c>
      <c r="P121" s="79">
        <v>10</v>
      </c>
      <c r="Q121" s="79">
        <v>8</v>
      </c>
      <c r="R121" s="79">
        <v>1492</v>
      </c>
      <c r="S121" s="225">
        <v>408</v>
      </c>
      <c r="T121" s="226">
        <v>0.27350000000000002</v>
      </c>
      <c r="U121" s="139"/>
    </row>
    <row r="122" spans="2:21" ht="17">
      <c r="B122" s="253" t="s">
        <v>45</v>
      </c>
      <c r="C122" s="253"/>
      <c r="D122" s="79">
        <v>60</v>
      </c>
      <c r="E122" s="79">
        <v>60</v>
      </c>
      <c r="F122" s="79">
        <v>315</v>
      </c>
      <c r="G122" s="79">
        <v>314</v>
      </c>
      <c r="H122" s="79">
        <v>82</v>
      </c>
      <c r="I122" s="79">
        <v>82</v>
      </c>
      <c r="J122" s="79">
        <v>323</v>
      </c>
      <c r="K122" s="79">
        <v>323</v>
      </c>
      <c r="L122" s="79">
        <v>370</v>
      </c>
      <c r="M122" s="79">
        <v>366</v>
      </c>
      <c r="N122" s="79">
        <v>62</v>
      </c>
      <c r="O122" s="79">
        <v>61</v>
      </c>
      <c r="P122" s="79" t="s">
        <v>43</v>
      </c>
      <c r="Q122" s="79" t="s">
        <v>43</v>
      </c>
      <c r="R122" s="79">
        <v>1212</v>
      </c>
      <c r="S122" s="225">
        <v>1206</v>
      </c>
      <c r="T122" s="226">
        <v>0.995</v>
      </c>
      <c r="U122" s="139"/>
    </row>
    <row r="123" spans="2:21" ht="17">
      <c r="B123" s="253" t="s">
        <v>46</v>
      </c>
      <c r="C123" s="253"/>
      <c r="D123" s="79">
        <v>88</v>
      </c>
      <c r="E123" s="79">
        <v>88</v>
      </c>
      <c r="F123" s="79">
        <v>90</v>
      </c>
      <c r="G123" s="79">
        <v>88</v>
      </c>
      <c r="H123" s="79">
        <v>43</v>
      </c>
      <c r="I123" s="79">
        <v>41</v>
      </c>
      <c r="J123" s="79">
        <v>208</v>
      </c>
      <c r="K123" s="79">
        <v>208</v>
      </c>
      <c r="L123" s="79">
        <v>410</v>
      </c>
      <c r="M123" s="79">
        <v>390</v>
      </c>
      <c r="N123" s="79">
        <v>21</v>
      </c>
      <c r="O123" s="79">
        <v>21</v>
      </c>
      <c r="P123" s="79" t="s">
        <v>43</v>
      </c>
      <c r="Q123" s="79" t="s">
        <v>43</v>
      </c>
      <c r="R123" s="79">
        <v>860</v>
      </c>
      <c r="S123" s="225">
        <v>836</v>
      </c>
      <c r="T123" s="226">
        <v>0.97209999999999996</v>
      </c>
      <c r="U123" s="139"/>
    </row>
    <row r="124" spans="2:21" ht="17">
      <c r="B124" s="253" t="s">
        <v>47</v>
      </c>
      <c r="C124" s="253"/>
      <c r="D124" s="79">
        <v>439</v>
      </c>
      <c r="E124" s="79">
        <v>437</v>
      </c>
      <c r="F124" s="79">
        <v>761</v>
      </c>
      <c r="G124" s="79">
        <v>756</v>
      </c>
      <c r="H124" s="79">
        <v>189</v>
      </c>
      <c r="I124" s="79">
        <v>186</v>
      </c>
      <c r="J124" s="79">
        <v>1983</v>
      </c>
      <c r="K124" s="79">
        <v>1978</v>
      </c>
      <c r="L124" s="79">
        <v>2049</v>
      </c>
      <c r="M124" s="79">
        <v>2040</v>
      </c>
      <c r="N124" s="79">
        <v>221</v>
      </c>
      <c r="O124" s="79">
        <v>215</v>
      </c>
      <c r="P124" s="79" t="s">
        <v>43</v>
      </c>
      <c r="Q124" s="79" t="s">
        <v>43</v>
      </c>
      <c r="R124" s="79">
        <v>5642</v>
      </c>
      <c r="S124" s="225">
        <v>5612</v>
      </c>
      <c r="T124" s="226">
        <v>0.99470000000000003</v>
      </c>
      <c r="U124" s="139"/>
    </row>
    <row r="125" spans="2:21" ht="17">
      <c r="B125" s="253" t="s">
        <v>48</v>
      </c>
      <c r="C125" s="253"/>
      <c r="D125" s="79">
        <v>2722</v>
      </c>
      <c r="E125" s="79">
        <v>2712</v>
      </c>
      <c r="F125" s="79">
        <v>4649</v>
      </c>
      <c r="G125" s="79">
        <v>4628</v>
      </c>
      <c r="H125" s="79">
        <v>1214</v>
      </c>
      <c r="I125" s="79">
        <v>1204</v>
      </c>
      <c r="J125" s="79">
        <v>9691</v>
      </c>
      <c r="K125" s="79">
        <v>9649</v>
      </c>
      <c r="L125" s="79">
        <v>11481</v>
      </c>
      <c r="M125" s="79">
        <v>11429</v>
      </c>
      <c r="N125" s="79">
        <v>3479</v>
      </c>
      <c r="O125" s="79">
        <v>3423</v>
      </c>
      <c r="P125" s="79" t="s">
        <v>43</v>
      </c>
      <c r="Q125" s="79" t="s">
        <v>43</v>
      </c>
      <c r="R125" s="79">
        <v>33236</v>
      </c>
      <c r="S125" s="225">
        <v>33045</v>
      </c>
      <c r="T125" s="226">
        <v>0.99429999999999996</v>
      </c>
      <c r="U125" s="139"/>
    </row>
    <row r="126" spans="2:21" ht="17.5" thickBot="1">
      <c r="B126" s="263" t="s">
        <v>49</v>
      </c>
      <c r="C126" s="263"/>
      <c r="D126" s="81">
        <v>101</v>
      </c>
      <c r="E126" s="81">
        <v>101</v>
      </c>
      <c r="F126" s="81">
        <v>206</v>
      </c>
      <c r="G126" s="81">
        <v>206</v>
      </c>
      <c r="H126" s="81">
        <v>62</v>
      </c>
      <c r="I126" s="81">
        <v>62</v>
      </c>
      <c r="J126" s="81">
        <v>338</v>
      </c>
      <c r="K126" s="81">
        <v>338</v>
      </c>
      <c r="L126" s="81">
        <v>201</v>
      </c>
      <c r="M126" s="81">
        <v>200</v>
      </c>
      <c r="N126" s="81">
        <v>4</v>
      </c>
      <c r="O126" s="81">
        <v>4</v>
      </c>
      <c r="P126" s="81" t="s">
        <v>43</v>
      </c>
      <c r="Q126" s="81" t="s">
        <v>43</v>
      </c>
      <c r="R126" s="79">
        <v>912</v>
      </c>
      <c r="S126" s="227">
        <v>911</v>
      </c>
      <c r="T126" s="228">
        <v>0.99890000000000001</v>
      </c>
      <c r="U126" s="139"/>
    </row>
    <row r="127" spans="2:21" ht="17.5" thickBot="1">
      <c r="B127" s="297" t="s">
        <v>50</v>
      </c>
      <c r="C127" s="297"/>
      <c r="D127" s="83">
        <v>3541</v>
      </c>
      <c r="E127" s="83">
        <v>3505</v>
      </c>
      <c r="F127" s="83">
        <v>6210</v>
      </c>
      <c r="G127" s="83">
        <v>6087</v>
      </c>
      <c r="H127" s="83">
        <v>1884</v>
      </c>
      <c r="I127" s="83">
        <v>1686</v>
      </c>
      <c r="J127" s="83">
        <v>13015</v>
      </c>
      <c r="K127" s="83">
        <v>12649</v>
      </c>
      <c r="L127" s="83">
        <v>15175</v>
      </c>
      <c r="M127" s="83">
        <v>14628</v>
      </c>
      <c r="N127" s="83">
        <v>3799</v>
      </c>
      <c r="O127" s="83">
        <v>3733</v>
      </c>
      <c r="P127" s="83">
        <v>10</v>
      </c>
      <c r="Q127" s="83">
        <v>8</v>
      </c>
      <c r="R127" s="215">
        <v>43634</v>
      </c>
      <c r="S127" s="215">
        <v>42296</v>
      </c>
      <c r="T127" s="229">
        <v>0.96930000000000005</v>
      </c>
      <c r="U127" s="139"/>
    </row>
    <row r="130" spans="1:25" ht="14.5" customHeight="1">
      <c r="A130" s="216"/>
      <c r="B130" s="258" t="s">
        <v>52</v>
      </c>
      <c r="C130" s="258"/>
      <c r="D130" s="258"/>
      <c r="E130" s="258"/>
      <c r="F130" s="258"/>
      <c r="G130" s="258"/>
      <c r="H130" s="258"/>
      <c r="I130" s="258"/>
      <c r="J130" s="258"/>
      <c r="K130" s="258"/>
      <c r="L130" s="258"/>
      <c r="M130" s="258"/>
      <c r="N130" s="258"/>
      <c r="O130" s="258"/>
      <c r="P130" s="258"/>
      <c r="Q130" s="258"/>
      <c r="R130" s="258"/>
      <c r="S130" s="258"/>
      <c r="T130" s="258"/>
      <c r="U130" s="216"/>
      <c r="V130" s="216"/>
      <c r="W130" s="216"/>
      <c r="X130" s="216"/>
      <c r="Y130" s="216"/>
    </row>
    <row r="131" spans="1:25">
      <c r="A131" s="216"/>
      <c r="B131" s="216"/>
      <c r="C131" s="216"/>
      <c r="D131" s="216"/>
      <c r="E131" s="216"/>
      <c r="F131" s="216"/>
      <c r="G131" s="216"/>
      <c r="H131" s="216"/>
      <c r="I131" s="216"/>
      <c r="J131" s="216"/>
      <c r="K131" s="216"/>
      <c r="L131" s="216"/>
      <c r="M131" s="216"/>
      <c r="N131" s="216"/>
      <c r="O131" s="216"/>
      <c r="P131" s="216"/>
      <c r="Q131" s="216"/>
      <c r="R131" s="216"/>
      <c r="S131" s="216"/>
      <c r="T131" s="216"/>
      <c r="U131" s="216"/>
      <c r="V131" s="216"/>
      <c r="W131" s="216"/>
      <c r="X131" s="216"/>
      <c r="Y131" s="216"/>
    </row>
    <row r="132" spans="1:25">
      <c r="A132" s="216"/>
      <c r="B132" s="217" t="s">
        <v>53</v>
      </c>
      <c r="C132" s="217" t="s">
        <v>53</v>
      </c>
      <c r="D132" s="217" t="s">
        <v>53</v>
      </c>
      <c r="E132" s="216"/>
      <c r="F132" s="216"/>
      <c r="G132" s="216"/>
      <c r="H132" s="216"/>
      <c r="I132" s="216"/>
      <c r="J132" s="216"/>
      <c r="K132" s="216"/>
      <c r="L132" s="216"/>
      <c r="M132" s="216"/>
      <c r="N132" s="216"/>
      <c r="O132" s="216"/>
      <c r="P132" s="216"/>
      <c r="Q132" s="216"/>
      <c r="R132" s="216"/>
      <c r="S132" s="216"/>
      <c r="T132" s="216"/>
      <c r="U132" s="216"/>
      <c r="V132" s="216"/>
      <c r="W132" s="216"/>
      <c r="X132" s="216"/>
      <c r="Y132" s="216"/>
    </row>
    <row r="133" spans="1:25" ht="14.5" customHeight="1">
      <c r="A133" s="216"/>
      <c r="B133" s="252">
        <v>2022</v>
      </c>
      <c r="C133" s="252"/>
      <c r="D133" s="259" t="s">
        <v>30</v>
      </c>
      <c r="E133" s="259"/>
      <c r="F133" s="245" t="s">
        <v>31</v>
      </c>
      <c r="G133" s="245"/>
      <c r="H133" s="245" t="s">
        <v>32</v>
      </c>
      <c r="I133" s="245"/>
      <c r="J133" s="245" t="s">
        <v>33</v>
      </c>
      <c r="K133" s="245"/>
      <c r="L133" s="245" t="s">
        <v>34</v>
      </c>
      <c r="M133" s="245"/>
      <c r="N133" s="245" t="s">
        <v>35</v>
      </c>
      <c r="O133" s="245"/>
      <c r="P133" s="245" t="s">
        <v>36</v>
      </c>
      <c r="Q133" s="245"/>
      <c r="R133" s="245" t="s">
        <v>37</v>
      </c>
      <c r="S133" s="245"/>
      <c r="T133" s="245"/>
      <c r="U133" s="216"/>
      <c r="V133" s="216"/>
      <c r="W133" s="216"/>
      <c r="X133" s="216"/>
      <c r="Y133" s="216"/>
    </row>
    <row r="134" spans="1:25" ht="14.5" customHeight="1">
      <c r="A134" s="216"/>
      <c r="B134" s="252"/>
      <c r="C134" s="252"/>
      <c r="D134" s="246"/>
      <c r="E134" s="246"/>
      <c r="F134" s="246"/>
      <c r="G134" s="246"/>
      <c r="H134" s="246"/>
      <c r="I134" s="246"/>
      <c r="J134" s="246"/>
      <c r="K134" s="246"/>
      <c r="L134" s="246"/>
      <c r="M134" s="246"/>
      <c r="N134" s="246"/>
      <c r="O134" s="246"/>
      <c r="P134" s="246"/>
      <c r="Q134" s="246"/>
      <c r="R134" s="246"/>
      <c r="S134" s="246"/>
      <c r="T134" s="246"/>
      <c r="U134" s="216"/>
      <c r="V134" s="216"/>
      <c r="W134" s="216"/>
      <c r="X134" s="216"/>
      <c r="Y134" s="216"/>
    </row>
    <row r="135" spans="1:25" ht="17">
      <c r="A135" s="216"/>
      <c r="B135" s="247" t="s">
        <v>38</v>
      </c>
      <c r="C135" s="247"/>
      <c r="D135" s="218" t="s">
        <v>39</v>
      </c>
      <c r="E135" s="218" t="s">
        <v>40</v>
      </c>
      <c r="F135" s="218" t="s">
        <v>39</v>
      </c>
      <c r="G135" s="218" t="s">
        <v>40</v>
      </c>
      <c r="H135" s="218" t="s">
        <v>39</v>
      </c>
      <c r="I135" s="218" t="s">
        <v>40</v>
      </c>
      <c r="J135" s="218" t="s">
        <v>39</v>
      </c>
      <c r="K135" s="218" t="s">
        <v>40</v>
      </c>
      <c r="L135" s="218" t="s">
        <v>39</v>
      </c>
      <c r="M135" s="218" t="s">
        <v>40</v>
      </c>
      <c r="N135" s="218" t="s">
        <v>39</v>
      </c>
      <c r="O135" s="218" t="s">
        <v>40</v>
      </c>
      <c r="P135" s="218" t="s">
        <v>39</v>
      </c>
      <c r="Q135" s="218" t="s">
        <v>40</v>
      </c>
      <c r="R135" s="218" t="s">
        <v>39</v>
      </c>
      <c r="S135" s="218" t="s">
        <v>40</v>
      </c>
      <c r="T135" s="218" t="s">
        <v>41</v>
      </c>
      <c r="U135" s="216"/>
      <c r="V135" s="216"/>
      <c r="W135" s="216"/>
      <c r="X135" s="216"/>
      <c r="Y135" s="216"/>
    </row>
    <row r="136" spans="1:25" ht="17">
      <c r="A136" s="216"/>
      <c r="B136" s="248" t="s">
        <v>42</v>
      </c>
      <c r="C136" s="248"/>
      <c r="D136" s="219">
        <v>15</v>
      </c>
      <c r="E136" s="219">
        <v>13</v>
      </c>
      <c r="F136" s="219">
        <v>29</v>
      </c>
      <c r="G136" s="219">
        <v>29</v>
      </c>
      <c r="H136" s="219">
        <v>46</v>
      </c>
      <c r="I136" s="219">
        <v>37</v>
      </c>
      <c r="J136" s="219">
        <v>78</v>
      </c>
      <c r="K136" s="219">
        <v>70</v>
      </c>
      <c r="L136" s="219">
        <v>89</v>
      </c>
      <c r="M136" s="219">
        <v>83</v>
      </c>
      <c r="N136" s="219">
        <v>7</v>
      </c>
      <c r="O136" s="219">
        <v>6</v>
      </c>
      <c r="P136" s="220" t="s">
        <v>43</v>
      </c>
      <c r="Q136" s="220" t="s">
        <v>43</v>
      </c>
      <c r="R136" s="219">
        <v>264</v>
      </c>
      <c r="S136" s="219">
        <v>238</v>
      </c>
      <c r="T136" s="219" t="s">
        <v>54</v>
      </c>
      <c r="U136" s="216"/>
      <c r="V136" s="216"/>
      <c r="W136" s="216"/>
      <c r="X136" s="216"/>
      <c r="Y136" s="216"/>
    </row>
    <row r="137" spans="1:25" ht="17">
      <c r="A137" s="216"/>
      <c r="B137" s="249" t="s">
        <v>44</v>
      </c>
      <c r="C137" s="249"/>
      <c r="D137" s="219">
        <v>119</v>
      </c>
      <c r="E137" s="219">
        <v>66</v>
      </c>
      <c r="F137" s="219">
        <v>147</v>
      </c>
      <c r="G137" s="219">
        <v>50</v>
      </c>
      <c r="H137" s="219">
        <v>291</v>
      </c>
      <c r="I137" s="219">
        <v>53</v>
      </c>
      <c r="J137" s="219">
        <v>416</v>
      </c>
      <c r="K137" s="219">
        <v>57</v>
      </c>
      <c r="L137" s="219">
        <v>620</v>
      </c>
      <c r="M137" s="219">
        <v>61</v>
      </c>
      <c r="N137" s="219">
        <v>1</v>
      </c>
      <c r="O137" s="220" t="s">
        <v>43</v>
      </c>
      <c r="P137" s="219">
        <v>11</v>
      </c>
      <c r="Q137" s="219">
        <v>8</v>
      </c>
      <c r="R137" s="219">
        <v>1.605</v>
      </c>
      <c r="S137" s="219">
        <v>295</v>
      </c>
      <c r="T137" s="219" t="s">
        <v>55</v>
      </c>
      <c r="U137" s="216"/>
      <c r="V137" s="216"/>
      <c r="W137" s="216"/>
      <c r="X137" s="216"/>
      <c r="Y137" s="216"/>
    </row>
    <row r="138" spans="1:25" ht="17">
      <c r="A138" s="216"/>
      <c r="B138" s="249" t="s">
        <v>45</v>
      </c>
      <c r="C138" s="249"/>
      <c r="D138" s="219">
        <v>56</v>
      </c>
      <c r="E138" s="219">
        <v>55</v>
      </c>
      <c r="F138" s="219">
        <v>278</v>
      </c>
      <c r="G138" s="219">
        <v>267</v>
      </c>
      <c r="H138" s="219">
        <v>70</v>
      </c>
      <c r="I138" s="219">
        <v>63</v>
      </c>
      <c r="J138" s="219">
        <v>324</v>
      </c>
      <c r="K138" s="219">
        <v>314</v>
      </c>
      <c r="L138" s="219">
        <v>321</v>
      </c>
      <c r="M138" s="219">
        <v>300</v>
      </c>
      <c r="N138" s="219">
        <v>123</v>
      </c>
      <c r="O138" s="219">
        <v>119</v>
      </c>
      <c r="P138" s="220" t="s">
        <v>43</v>
      </c>
      <c r="Q138" s="220" t="s">
        <v>43</v>
      </c>
      <c r="R138" s="219">
        <v>1.1719999999999999</v>
      </c>
      <c r="S138" s="219">
        <v>1.1180000000000001</v>
      </c>
      <c r="T138" s="219" t="s">
        <v>56</v>
      </c>
      <c r="U138" s="216"/>
      <c r="V138" s="216"/>
      <c r="W138" s="216"/>
      <c r="X138" s="216"/>
      <c r="Y138" s="216"/>
    </row>
    <row r="139" spans="1:25" ht="17">
      <c r="A139" s="216"/>
      <c r="B139" s="249" t="s">
        <v>46</v>
      </c>
      <c r="C139" s="249"/>
      <c r="D139" s="219">
        <v>66</v>
      </c>
      <c r="E139" s="219">
        <v>62</v>
      </c>
      <c r="F139" s="219">
        <v>113</v>
      </c>
      <c r="G139" s="219">
        <v>111</v>
      </c>
      <c r="H139" s="219">
        <v>38</v>
      </c>
      <c r="I139" s="219">
        <v>34</v>
      </c>
      <c r="J139" s="219">
        <v>186</v>
      </c>
      <c r="K139" s="219">
        <v>174</v>
      </c>
      <c r="L139" s="219">
        <v>386</v>
      </c>
      <c r="M139" s="219">
        <v>340</v>
      </c>
      <c r="N139" s="219">
        <v>20</v>
      </c>
      <c r="O139" s="219">
        <v>20</v>
      </c>
      <c r="P139" s="220" t="s">
        <v>43</v>
      </c>
      <c r="Q139" s="220" t="s">
        <v>43</v>
      </c>
      <c r="R139" s="219">
        <v>809</v>
      </c>
      <c r="S139" s="219">
        <v>741</v>
      </c>
      <c r="T139" s="219" t="s">
        <v>57</v>
      </c>
      <c r="U139" s="216"/>
      <c r="V139" s="216"/>
      <c r="W139" s="216"/>
      <c r="X139" s="216"/>
      <c r="Y139" s="216"/>
    </row>
    <row r="140" spans="1:25" ht="17">
      <c r="A140" s="216"/>
      <c r="B140" s="249" t="s">
        <v>47</v>
      </c>
      <c r="C140" s="249"/>
      <c r="D140" s="219">
        <v>374</v>
      </c>
      <c r="E140" s="219">
        <v>364</v>
      </c>
      <c r="F140" s="219">
        <v>648</v>
      </c>
      <c r="G140" s="219">
        <v>621</v>
      </c>
      <c r="H140" s="219">
        <v>190</v>
      </c>
      <c r="I140" s="219">
        <v>177</v>
      </c>
      <c r="J140" s="219">
        <v>1.81</v>
      </c>
      <c r="K140" s="219">
        <v>1.754</v>
      </c>
      <c r="L140" s="219">
        <v>1.82</v>
      </c>
      <c r="M140" s="219">
        <v>1.7330000000000001</v>
      </c>
      <c r="N140" s="219">
        <v>217</v>
      </c>
      <c r="O140" s="219">
        <v>203</v>
      </c>
      <c r="P140" s="220" t="s">
        <v>43</v>
      </c>
      <c r="Q140" s="220" t="s">
        <v>43</v>
      </c>
      <c r="R140" s="219">
        <v>5.0590000000000002</v>
      </c>
      <c r="S140" s="219">
        <v>4.8520000000000003</v>
      </c>
      <c r="T140" s="219" t="s">
        <v>58</v>
      </c>
      <c r="U140" s="216"/>
      <c r="V140" s="216"/>
      <c r="W140" s="216"/>
      <c r="X140" s="216"/>
      <c r="Y140" s="216"/>
    </row>
    <row r="141" spans="1:25" ht="17">
      <c r="A141" s="216"/>
      <c r="B141" s="249" t="s">
        <v>48</v>
      </c>
      <c r="C141" s="249"/>
      <c r="D141" s="219">
        <v>2.4350000000000001</v>
      </c>
      <c r="E141" s="219">
        <v>2.3849999999999998</v>
      </c>
      <c r="F141" s="219">
        <v>4.0910000000000002</v>
      </c>
      <c r="G141" s="219">
        <v>3.9180000000000001</v>
      </c>
      <c r="H141" s="219">
        <v>1.1850000000000001</v>
      </c>
      <c r="I141" s="219">
        <v>1.1419999999999999</v>
      </c>
      <c r="J141" s="219">
        <v>8.891</v>
      </c>
      <c r="K141" s="219">
        <v>8.5380000000000003</v>
      </c>
      <c r="L141" s="219">
        <v>10.157999999999999</v>
      </c>
      <c r="M141" s="219">
        <v>9.7249999999999996</v>
      </c>
      <c r="N141" s="219">
        <v>2.915</v>
      </c>
      <c r="O141" s="219">
        <v>2.7829999999999999</v>
      </c>
      <c r="P141" s="220" t="s">
        <v>43</v>
      </c>
      <c r="Q141" s="220" t="s">
        <v>43</v>
      </c>
      <c r="R141" s="219">
        <v>29.675000000000001</v>
      </c>
      <c r="S141" s="219">
        <v>28.419</v>
      </c>
      <c r="T141" s="219" t="s">
        <v>59</v>
      </c>
      <c r="U141" s="216"/>
      <c r="V141" s="216"/>
      <c r="W141" s="216"/>
      <c r="X141" s="216"/>
      <c r="Y141" s="216"/>
    </row>
    <row r="142" spans="1:25" ht="17">
      <c r="A142" s="216"/>
      <c r="B142" s="250" t="s">
        <v>49</v>
      </c>
      <c r="C142" s="250"/>
      <c r="D142" s="217">
        <v>103</v>
      </c>
      <c r="E142" s="217">
        <v>103</v>
      </c>
      <c r="F142" s="217">
        <v>206</v>
      </c>
      <c r="G142" s="217">
        <v>197</v>
      </c>
      <c r="H142" s="217">
        <v>69</v>
      </c>
      <c r="I142" s="217">
        <v>67</v>
      </c>
      <c r="J142" s="217">
        <v>332</v>
      </c>
      <c r="K142" s="217">
        <v>328</v>
      </c>
      <c r="L142" s="217">
        <v>237</v>
      </c>
      <c r="M142" s="217">
        <v>232</v>
      </c>
      <c r="N142" s="217">
        <v>3</v>
      </c>
      <c r="O142" s="217">
        <v>3</v>
      </c>
      <c r="P142" s="221" t="s">
        <v>43</v>
      </c>
      <c r="Q142" s="221" t="s">
        <v>43</v>
      </c>
      <c r="R142" s="217">
        <v>950</v>
      </c>
      <c r="S142" s="217">
        <v>930</v>
      </c>
      <c r="T142" s="217" t="s">
        <v>60</v>
      </c>
      <c r="U142" s="216"/>
      <c r="V142" s="216"/>
      <c r="W142" s="216"/>
      <c r="X142" s="216"/>
      <c r="Y142" s="216"/>
    </row>
    <row r="143" spans="1:25" ht="17">
      <c r="A143" s="216"/>
      <c r="B143" s="251" t="s">
        <v>50</v>
      </c>
      <c r="C143" s="251"/>
      <c r="D143" s="217">
        <v>3.1680000000000001</v>
      </c>
      <c r="E143" s="217">
        <v>3.048</v>
      </c>
      <c r="F143" s="217">
        <v>5.5119999999999996</v>
      </c>
      <c r="G143" s="217">
        <v>5.1929999999999996</v>
      </c>
      <c r="H143" s="217">
        <v>1.889</v>
      </c>
      <c r="I143" s="217">
        <v>1.573</v>
      </c>
      <c r="J143" s="217">
        <v>12.037000000000001</v>
      </c>
      <c r="K143" s="217">
        <v>11.234999999999999</v>
      </c>
      <c r="L143" s="217">
        <v>13.631</v>
      </c>
      <c r="M143" s="217">
        <v>12.474</v>
      </c>
      <c r="N143" s="217">
        <v>3.2829999999999999</v>
      </c>
      <c r="O143" s="217">
        <v>3.1339999999999999</v>
      </c>
      <c r="P143" s="217">
        <v>11</v>
      </c>
      <c r="Q143" s="217">
        <v>8</v>
      </c>
      <c r="R143" s="217">
        <v>39.533999999999999</v>
      </c>
      <c r="S143" s="217">
        <v>36.664999999999999</v>
      </c>
      <c r="T143" s="217" t="s">
        <v>61</v>
      </c>
      <c r="U143" s="216"/>
      <c r="V143" s="216"/>
      <c r="W143" s="216"/>
      <c r="X143" s="216"/>
      <c r="Y143" s="216"/>
    </row>
    <row r="144" spans="1:25">
      <c r="A144" s="216"/>
      <c r="B144" s="217" t="s">
        <v>53</v>
      </c>
      <c r="C144" s="217" t="s">
        <v>53</v>
      </c>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row>
    <row r="145" spans="1:25" ht="14.5" customHeight="1">
      <c r="A145" s="216"/>
      <c r="B145" s="252">
        <v>2023</v>
      </c>
      <c r="C145" s="252"/>
      <c r="D145" s="245" t="s">
        <v>30</v>
      </c>
      <c r="E145" s="245"/>
      <c r="F145" s="245" t="s">
        <v>31</v>
      </c>
      <c r="G145" s="245"/>
      <c r="H145" s="245" t="s">
        <v>32</v>
      </c>
      <c r="I145" s="245"/>
      <c r="J145" s="245" t="s">
        <v>33</v>
      </c>
      <c r="K145" s="245"/>
      <c r="L145" s="245" t="s">
        <v>34</v>
      </c>
      <c r="M145" s="245"/>
      <c r="N145" s="245" t="s">
        <v>35</v>
      </c>
      <c r="O145" s="245"/>
      <c r="P145" s="245" t="s">
        <v>36</v>
      </c>
      <c r="Q145" s="245"/>
      <c r="R145" s="245" t="s">
        <v>37</v>
      </c>
      <c r="S145" s="245"/>
      <c r="T145" s="245"/>
      <c r="U145" s="216"/>
      <c r="V145" s="216"/>
      <c r="W145" s="216"/>
      <c r="X145" s="216"/>
      <c r="Y145" s="216"/>
    </row>
    <row r="146" spans="1:25" ht="14.5" customHeight="1">
      <c r="A146" s="216"/>
      <c r="B146" s="252"/>
      <c r="C146" s="252"/>
      <c r="D146" s="246"/>
      <c r="E146" s="246"/>
      <c r="F146" s="246"/>
      <c r="G146" s="246"/>
      <c r="H146" s="246"/>
      <c r="I146" s="246"/>
      <c r="J146" s="246"/>
      <c r="K146" s="246"/>
      <c r="L146" s="246"/>
      <c r="M146" s="246"/>
      <c r="N146" s="246"/>
      <c r="O146" s="246"/>
      <c r="P146" s="246"/>
      <c r="Q146" s="246"/>
      <c r="R146" s="246"/>
      <c r="S146" s="246"/>
      <c r="T146" s="246"/>
      <c r="U146" s="216"/>
      <c r="V146" s="216"/>
      <c r="W146" s="216"/>
      <c r="X146" s="216"/>
      <c r="Y146" s="216"/>
    </row>
    <row r="147" spans="1:25" ht="17">
      <c r="A147" s="216"/>
      <c r="B147" s="247" t="s">
        <v>38</v>
      </c>
      <c r="C147" s="247"/>
      <c r="D147" s="218" t="s">
        <v>39</v>
      </c>
      <c r="E147" s="218" t="s">
        <v>40</v>
      </c>
      <c r="F147" s="218" t="s">
        <v>39</v>
      </c>
      <c r="G147" s="218" t="s">
        <v>40</v>
      </c>
      <c r="H147" s="218" t="s">
        <v>39</v>
      </c>
      <c r="I147" s="218" t="s">
        <v>40</v>
      </c>
      <c r="J147" s="218" t="s">
        <v>39</v>
      </c>
      <c r="K147" s="218" t="s">
        <v>40</v>
      </c>
      <c r="L147" s="218" t="s">
        <v>39</v>
      </c>
      <c r="M147" s="218" t="s">
        <v>40</v>
      </c>
      <c r="N147" s="218" t="s">
        <v>39</v>
      </c>
      <c r="O147" s="218" t="s">
        <v>40</v>
      </c>
      <c r="P147" s="218" t="s">
        <v>39</v>
      </c>
      <c r="Q147" s="218" t="s">
        <v>40</v>
      </c>
      <c r="R147" s="218" t="s">
        <v>39</v>
      </c>
      <c r="S147" s="218" t="s">
        <v>40</v>
      </c>
      <c r="T147" s="218" t="s">
        <v>41</v>
      </c>
      <c r="U147" s="216"/>
      <c r="V147" s="222" t="s">
        <v>53</v>
      </c>
      <c r="W147" s="222" t="s">
        <v>53</v>
      </c>
      <c r="X147" s="222" t="s">
        <v>53</v>
      </c>
      <c r="Y147" s="222" t="s">
        <v>53</v>
      </c>
    </row>
    <row r="148" spans="1:25" ht="17">
      <c r="A148" s="216"/>
      <c r="B148" s="248" t="s">
        <v>42</v>
      </c>
      <c r="C148" s="248"/>
      <c r="D148" s="219">
        <v>16</v>
      </c>
      <c r="E148" s="219">
        <v>15</v>
      </c>
      <c r="F148" s="219">
        <v>32</v>
      </c>
      <c r="G148" s="219">
        <v>31</v>
      </c>
      <c r="H148" s="219">
        <v>44</v>
      </c>
      <c r="I148" s="219">
        <v>40</v>
      </c>
      <c r="J148" s="219">
        <v>82</v>
      </c>
      <c r="K148" s="219">
        <v>78</v>
      </c>
      <c r="L148" s="219">
        <v>98</v>
      </c>
      <c r="M148" s="219">
        <v>95</v>
      </c>
      <c r="N148" s="219">
        <v>8</v>
      </c>
      <c r="O148" s="219">
        <v>6</v>
      </c>
      <c r="P148" s="219" t="s">
        <v>62</v>
      </c>
      <c r="Q148" s="219" t="s">
        <v>62</v>
      </c>
      <c r="R148" s="219">
        <v>280</v>
      </c>
      <c r="S148" s="219">
        <v>265</v>
      </c>
      <c r="T148" s="219" t="s">
        <v>63</v>
      </c>
      <c r="U148" s="216"/>
      <c r="V148" s="222" t="s">
        <v>53</v>
      </c>
      <c r="W148" s="222" t="s">
        <v>53</v>
      </c>
      <c r="X148" s="222" t="s">
        <v>53</v>
      </c>
      <c r="Y148" s="222" t="s">
        <v>53</v>
      </c>
    </row>
    <row r="149" spans="1:25" ht="17">
      <c r="A149" s="216"/>
      <c r="B149" s="249" t="s">
        <v>44</v>
      </c>
      <c r="C149" s="249"/>
      <c r="D149" s="219">
        <v>115</v>
      </c>
      <c r="E149" s="219">
        <v>78</v>
      </c>
      <c r="F149" s="219">
        <v>157</v>
      </c>
      <c r="G149" s="219">
        <v>60</v>
      </c>
      <c r="H149" s="219">
        <v>250</v>
      </c>
      <c r="I149" s="219">
        <v>58</v>
      </c>
      <c r="J149" s="219">
        <v>390</v>
      </c>
      <c r="K149" s="219">
        <v>59</v>
      </c>
      <c r="L149" s="219">
        <v>566</v>
      </c>
      <c r="M149" s="219">
        <v>94</v>
      </c>
      <c r="N149" s="219">
        <v>4</v>
      </c>
      <c r="O149" s="219">
        <v>2</v>
      </c>
      <c r="P149" s="219">
        <v>10</v>
      </c>
      <c r="Q149" s="219">
        <v>8</v>
      </c>
      <c r="R149" s="219">
        <v>1.492</v>
      </c>
      <c r="S149" s="219">
        <v>359</v>
      </c>
      <c r="T149" s="219" t="s">
        <v>64</v>
      </c>
      <c r="U149" s="216"/>
      <c r="V149" s="222" t="s">
        <v>53</v>
      </c>
      <c r="W149" s="222" t="s">
        <v>53</v>
      </c>
      <c r="X149" s="222" t="s">
        <v>53</v>
      </c>
      <c r="Y149" s="222" t="s">
        <v>53</v>
      </c>
    </row>
    <row r="150" spans="1:25" ht="17">
      <c r="A150" s="216"/>
      <c r="B150" s="249" t="s">
        <v>45</v>
      </c>
      <c r="C150" s="249"/>
      <c r="D150" s="219">
        <v>60</v>
      </c>
      <c r="E150" s="219">
        <v>60</v>
      </c>
      <c r="F150" s="219">
        <v>315</v>
      </c>
      <c r="G150" s="219">
        <v>314</v>
      </c>
      <c r="H150" s="219">
        <v>82</v>
      </c>
      <c r="I150" s="219">
        <v>82</v>
      </c>
      <c r="J150" s="219">
        <v>323</v>
      </c>
      <c r="K150" s="219">
        <v>322</v>
      </c>
      <c r="L150" s="219">
        <v>370</v>
      </c>
      <c r="M150" s="219">
        <v>369</v>
      </c>
      <c r="N150" s="219">
        <v>62</v>
      </c>
      <c r="O150" s="219">
        <v>61</v>
      </c>
      <c r="P150" s="219" t="s">
        <v>62</v>
      </c>
      <c r="Q150" s="219" t="s">
        <v>62</v>
      </c>
      <c r="R150" s="219">
        <v>1.212</v>
      </c>
      <c r="S150" s="219">
        <v>1.208</v>
      </c>
      <c r="T150" s="219" t="s">
        <v>65</v>
      </c>
      <c r="U150" s="216"/>
      <c r="V150" s="222" t="s">
        <v>53</v>
      </c>
      <c r="W150" s="222" t="s">
        <v>53</v>
      </c>
      <c r="X150" s="222" t="s">
        <v>53</v>
      </c>
      <c r="Y150" s="222" t="s">
        <v>53</v>
      </c>
    </row>
    <row r="151" spans="1:25" ht="17">
      <c r="A151" s="216"/>
      <c r="B151" s="249" t="s">
        <v>46</v>
      </c>
      <c r="C151" s="249"/>
      <c r="D151" s="219">
        <v>88</v>
      </c>
      <c r="E151" s="219">
        <v>88</v>
      </c>
      <c r="F151" s="219">
        <v>90</v>
      </c>
      <c r="G151" s="219">
        <v>88</v>
      </c>
      <c r="H151" s="219">
        <v>43</v>
      </c>
      <c r="I151" s="219">
        <v>42</v>
      </c>
      <c r="J151" s="219">
        <v>208</v>
      </c>
      <c r="K151" s="219">
        <v>207</v>
      </c>
      <c r="L151" s="219">
        <v>410</v>
      </c>
      <c r="M151" s="219">
        <v>390</v>
      </c>
      <c r="N151" s="219">
        <v>21</v>
      </c>
      <c r="O151" s="219">
        <v>21</v>
      </c>
      <c r="P151" s="219" t="s">
        <v>62</v>
      </c>
      <c r="Q151" s="219" t="s">
        <v>62</v>
      </c>
      <c r="R151" s="219">
        <v>860</v>
      </c>
      <c r="S151" s="219">
        <v>836</v>
      </c>
      <c r="T151" s="219" t="s">
        <v>66</v>
      </c>
      <c r="U151" s="216"/>
      <c r="V151" s="216"/>
      <c r="W151" s="216"/>
      <c r="X151" s="216"/>
      <c r="Y151" s="216"/>
    </row>
    <row r="152" spans="1:25" ht="17">
      <c r="A152" s="216"/>
      <c r="B152" s="249" t="s">
        <v>47</v>
      </c>
      <c r="C152" s="249"/>
      <c r="D152" s="219">
        <v>439</v>
      </c>
      <c r="E152" s="219">
        <v>437</v>
      </c>
      <c r="F152" s="219">
        <v>761</v>
      </c>
      <c r="G152" s="219">
        <v>751</v>
      </c>
      <c r="H152" s="219">
        <v>189</v>
      </c>
      <c r="I152" s="219">
        <v>183</v>
      </c>
      <c r="J152" s="219">
        <v>1.9830000000000001</v>
      </c>
      <c r="K152" s="219">
        <v>1.976</v>
      </c>
      <c r="L152" s="219">
        <v>2.0489999999999999</v>
      </c>
      <c r="M152" s="219">
        <v>2.0369999999999999</v>
      </c>
      <c r="N152" s="219">
        <v>221</v>
      </c>
      <c r="O152" s="219">
        <v>208</v>
      </c>
      <c r="P152" s="219" t="s">
        <v>62</v>
      </c>
      <c r="Q152" s="219" t="s">
        <v>62</v>
      </c>
      <c r="R152" s="219">
        <v>5.6420000000000003</v>
      </c>
      <c r="S152" s="219">
        <v>5.5919999999999996</v>
      </c>
      <c r="T152" s="219" t="s">
        <v>67</v>
      </c>
      <c r="U152" s="216"/>
      <c r="V152" s="216"/>
      <c r="W152" s="216"/>
      <c r="X152" s="216"/>
      <c r="Y152" s="216"/>
    </row>
    <row r="153" spans="1:25" ht="17">
      <c r="A153" s="216"/>
      <c r="B153" s="249" t="s">
        <v>48</v>
      </c>
      <c r="C153" s="249"/>
      <c r="D153" s="219">
        <v>2.722</v>
      </c>
      <c r="E153" s="219">
        <v>2.7120000000000002</v>
      </c>
      <c r="F153" s="219">
        <v>4.649</v>
      </c>
      <c r="G153" s="219">
        <v>4.6219999999999999</v>
      </c>
      <c r="H153" s="219">
        <v>1.214</v>
      </c>
      <c r="I153" s="219">
        <v>1.202</v>
      </c>
      <c r="J153" s="219">
        <v>9.6910000000000007</v>
      </c>
      <c r="K153" s="219">
        <v>9.6560000000000006</v>
      </c>
      <c r="L153" s="219">
        <v>11.481</v>
      </c>
      <c r="M153" s="219">
        <v>11.433</v>
      </c>
      <c r="N153" s="219">
        <v>3.4790000000000001</v>
      </c>
      <c r="O153" s="219">
        <v>3.407</v>
      </c>
      <c r="P153" s="219" t="s">
        <v>62</v>
      </c>
      <c r="Q153" s="219" t="s">
        <v>62</v>
      </c>
      <c r="R153" s="219">
        <v>33.235999999999997</v>
      </c>
      <c r="S153" s="219">
        <v>33.031999999999996</v>
      </c>
      <c r="T153" s="219" t="s">
        <v>68</v>
      </c>
      <c r="U153" s="216"/>
      <c r="V153" s="216"/>
      <c r="W153" s="216"/>
      <c r="X153" s="216"/>
      <c r="Y153" s="216"/>
    </row>
    <row r="154" spans="1:25" ht="17">
      <c r="A154" s="216"/>
      <c r="B154" s="250" t="s">
        <v>49</v>
      </c>
      <c r="C154" s="250"/>
      <c r="D154" s="217">
        <v>101</v>
      </c>
      <c r="E154" s="217">
        <v>101</v>
      </c>
      <c r="F154" s="217">
        <v>206</v>
      </c>
      <c r="G154" s="217">
        <v>206</v>
      </c>
      <c r="H154" s="217">
        <v>62</v>
      </c>
      <c r="I154" s="217">
        <v>62</v>
      </c>
      <c r="J154" s="217">
        <v>338</v>
      </c>
      <c r="K154" s="217">
        <v>338</v>
      </c>
      <c r="L154" s="217">
        <v>201</v>
      </c>
      <c r="M154" s="217">
        <v>200</v>
      </c>
      <c r="N154" s="217">
        <v>4</v>
      </c>
      <c r="O154" s="217">
        <v>4</v>
      </c>
      <c r="P154" s="217" t="s">
        <v>62</v>
      </c>
      <c r="Q154" s="217" t="s">
        <v>62</v>
      </c>
      <c r="R154" s="219">
        <v>912</v>
      </c>
      <c r="S154" s="217">
        <v>911</v>
      </c>
      <c r="T154" s="217" t="s">
        <v>69</v>
      </c>
      <c r="U154" s="216"/>
      <c r="V154" s="216"/>
      <c r="W154" s="216"/>
      <c r="X154" s="216"/>
      <c r="Y154" s="216"/>
    </row>
    <row r="155" spans="1:25" ht="17">
      <c r="A155" s="216"/>
      <c r="B155" s="251" t="s">
        <v>50</v>
      </c>
      <c r="C155" s="251"/>
      <c r="D155" s="217">
        <v>3.5409999999999999</v>
      </c>
      <c r="E155" s="217">
        <v>3.4910000000000001</v>
      </c>
      <c r="F155" s="224">
        <v>6.21</v>
      </c>
      <c r="G155" s="217">
        <v>6.0720000000000001</v>
      </c>
      <c r="H155" s="217">
        <v>1.8839999999999999</v>
      </c>
      <c r="I155" s="217">
        <v>1.669</v>
      </c>
      <c r="J155" s="217">
        <v>13.015000000000001</v>
      </c>
      <c r="K155" s="217">
        <v>12.635999999999999</v>
      </c>
      <c r="L155" s="217">
        <v>15.175000000000001</v>
      </c>
      <c r="M155" s="217">
        <v>14.618</v>
      </c>
      <c r="N155" s="217">
        <v>3.7989999999999999</v>
      </c>
      <c r="O155" s="217">
        <v>3.7090000000000001</v>
      </c>
      <c r="P155" s="217">
        <v>10</v>
      </c>
      <c r="Q155" s="217">
        <v>8</v>
      </c>
      <c r="R155" s="223">
        <v>43.634</v>
      </c>
      <c r="S155" s="217">
        <v>42.203000000000003</v>
      </c>
      <c r="T155" s="217" t="s">
        <v>70</v>
      </c>
      <c r="U155" s="216"/>
      <c r="V155" s="216"/>
      <c r="W155" s="216"/>
      <c r="X155" s="216"/>
      <c r="Y155" s="216"/>
    </row>
    <row r="156" spans="1:25">
      <c r="A156" s="216"/>
      <c r="B156" s="216"/>
      <c r="C156" s="216"/>
      <c r="D156" s="216"/>
      <c r="E156" s="216"/>
      <c r="F156" s="216"/>
      <c r="G156" s="216"/>
      <c r="H156" s="216"/>
      <c r="I156" s="216"/>
      <c r="J156" s="216"/>
      <c r="K156" s="216"/>
      <c r="L156" s="216"/>
      <c r="M156" s="216"/>
      <c r="N156" s="216"/>
      <c r="O156" s="216"/>
      <c r="P156" s="216"/>
      <c r="Q156" s="216"/>
      <c r="R156" s="216"/>
      <c r="S156" s="216"/>
      <c r="T156" s="216"/>
      <c r="U156" s="216"/>
      <c r="V156" s="216"/>
      <c r="W156" s="216"/>
      <c r="X156" s="216"/>
      <c r="Y156" s="216"/>
    </row>
    <row r="158" spans="1:25">
      <c r="A158" s="216"/>
      <c r="B158" s="258" t="s">
        <v>71</v>
      </c>
      <c r="C158" s="258"/>
      <c r="D158" s="258"/>
      <c r="E158" s="258"/>
      <c r="F158" s="258"/>
      <c r="G158" s="258"/>
      <c r="H158" s="258"/>
      <c r="I158" s="258"/>
      <c r="J158" s="258"/>
      <c r="K158" s="258"/>
      <c r="L158" s="258"/>
      <c r="M158" s="258"/>
      <c r="N158" s="258"/>
      <c r="O158" s="258"/>
      <c r="P158" s="258"/>
      <c r="Q158" s="258"/>
      <c r="R158" s="258"/>
      <c r="S158" s="258"/>
      <c r="T158" s="258"/>
      <c r="U158" s="216"/>
      <c r="V158" s="216"/>
      <c r="W158" s="216"/>
      <c r="X158" s="216"/>
      <c r="Y158" s="216"/>
    </row>
    <row r="159" spans="1:25">
      <c r="A159" s="216"/>
      <c r="B159" s="216"/>
      <c r="C159" s="216"/>
      <c r="D159" s="216"/>
      <c r="E159" s="216"/>
      <c r="F159" s="216"/>
      <c r="G159" s="216"/>
      <c r="H159" s="216"/>
      <c r="I159" s="216"/>
      <c r="J159" s="216"/>
      <c r="K159" s="216"/>
      <c r="L159" s="216"/>
      <c r="M159" s="216"/>
      <c r="N159" s="216"/>
      <c r="O159" s="216"/>
      <c r="P159" s="216"/>
      <c r="Q159" s="216"/>
      <c r="R159" s="216"/>
      <c r="S159" s="216"/>
      <c r="T159" s="216"/>
      <c r="U159" s="216"/>
      <c r="V159" s="216"/>
      <c r="W159" s="216"/>
      <c r="X159" s="216"/>
      <c r="Y159" s="216"/>
    </row>
    <row r="160" spans="1:25">
      <c r="A160" s="216"/>
      <c r="B160" s="217" t="s">
        <v>53</v>
      </c>
      <c r="C160" s="217" t="s">
        <v>53</v>
      </c>
      <c r="D160" s="216"/>
      <c r="E160" s="216"/>
      <c r="F160" s="216"/>
      <c r="G160" s="216"/>
      <c r="H160" s="216"/>
      <c r="I160" s="216"/>
      <c r="J160" s="216"/>
      <c r="K160" s="216"/>
      <c r="L160" s="216"/>
      <c r="M160" s="216"/>
      <c r="N160" s="216"/>
      <c r="O160" s="216"/>
      <c r="P160" s="216"/>
      <c r="Q160" s="216"/>
      <c r="R160" s="216"/>
      <c r="S160" s="216"/>
      <c r="T160" s="216"/>
      <c r="U160" s="216"/>
      <c r="V160" s="216"/>
      <c r="W160" s="216"/>
      <c r="X160" s="216"/>
      <c r="Y160" s="216"/>
    </row>
    <row r="161" spans="1:25" ht="14.5" customHeight="1">
      <c r="A161" s="216"/>
      <c r="B161" s="252">
        <v>2022</v>
      </c>
      <c r="C161" s="252"/>
      <c r="D161" s="245" t="s">
        <v>30</v>
      </c>
      <c r="E161" s="245"/>
      <c r="F161" s="245" t="s">
        <v>31</v>
      </c>
      <c r="G161" s="245"/>
      <c r="H161" s="245" t="s">
        <v>32</v>
      </c>
      <c r="I161" s="245"/>
      <c r="J161" s="245" t="s">
        <v>33</v>
      </c>
      <c r="K161" s="245"/>
      <c r="L161" s="245" t="s">
        <v>34</v>
      </c>
      <c r="M161" s="245"/>
      <c r="N161" s="245" t="s">
        <v>35</v>
      </c>
      <c r="O161" s="245"/>
      <c r="P161" s="245" t="s">
        <v>36</v>
      </c>
      <c r="Q161" s="245"/>
      <c r="R161" s="245" t="s">
        <v>37</v>
      </c>
      <c r="S161" s="245"/>
      <c r="T161" s="245"/>
      <c r="U161" s="216"/>
      <c r="V161" s="216"/>
      <c r="W161" s="216"/>
      <c r="X161" s="216"/>
      <c r="Y161" s="216"/>
    </row>
    <row r="162" spans="1:25" ht="14.5" customHeight="1">
      <c r="A162" s="216"/>
      <c r="B162" s="252"/>
      <c r="C162" s="252"/>
      <c r="D162" s="246"/>
      <c r="E162" s="246"/>
      <c r="F162" s="246"/>
      <c r="G162" s="246"/>
      <c r="H162" s="246"/>
      <c r="I162" s="246"/>
      <c r="J162" s="246"/>
      <c r="K162" s="246"/>
      <c r="L162" s="246"/>
      <c r="M162" s="246"/>
      <c r="N162" s="246"/>
      <c r="O162" s="246"/>
      <c r="P162" s="246"/>
      <c r="Q162" s="246"/>
      <c r="R162" s="246"/>
      <c r="S162" s="246"/>
      <c r="T162" s="246"/>
      <c r="U162" s="216"/>
      <c r="V162" s="216"/>
      <c r="W162" s="216"/>
      <c r="X162" s="216"/>
      <c r="Y162" s="216"/>
    </row>
    <row r="163" spans="1:25" ht="17">
      <c r="A163" s="216"/>
      <c r="B163" s="247" t="s">
        <v>38</v>
      </c>
      <c r="C163" s="247"/>
      <c r="D163" s="218" t="s">
        <v>39</v>
      </c>
      <c r="E163" s="218" t="s">
        <v>40</v>
      </c>
      <c r="F163" s="218" t="s">
        <v>39</v>
      </c>
      <c r="G163" s="218" t="s">
        <v>40</v>
      </c>
      <c r="H163" s="218" t="s">
        <v>39</v>
      </c>
      <c r="I163" s="218" t="s">
        <v>40</v>
      </c>
      <c r="J163" s="218" t="s">
        <v>39</v>
      </c>
      <c r="K163" s="218" t="s">
        <v>40</v>
      </c>
      <c r="L163" s="218" t="s">
        <v>39</v>
      </c>
      <c r="M163" s="218" t="s">
        <v>40</v>
      </c>
      <c r="N163" s="218" t="s">
        <v>39</v>
      </c>
      <c r="O163" s="218" t="s">
        <v>40</v>
      </c>
      <c r="P163" s="218" t="s">
        <v>39</v>
      </c>
      <c r="Q163" s="218" t="s">
        <v>40</v>
      </c>
      <c r="R163" s="218" t="s">
        <v>39</v>
      </c>
      <c r="S163" s="218" t="s">
        <v>40</v>
      </c>
      <c r="T163" s="218" t="s">
        <v>41</v>
      </c>
      <c r="U163" s="216"/>
      <c r="V163" s="216"/>
      <c r="W163" s="216"/>
      <c r="X163" s="216"/>
      <c r="Y163" s="216"/>
    </row>
    <row r="164" spans="1:25" ht="17">
      <c r="A164" s="216"/>
      <c r="B164" s="248" t="s">
        <v>42</v>
      </c>
      <c r="C164" s="248"/>
      <c r="D164" s="219">
        <v>15</v>
      </c>
      <c r="E164" s="219">
        <v>2</v>
      </c>
      <c r="F164" s="219">
        <v>29</v>
      </c>
      <c r="G164" s="219">
        <v>2</v>
      </c>
      <c r="H164" s="219">
        <v>46</v>
      </c>
      <c r="I164" s="219">
        <v>1</v>
      </c>
      <c r="J164" s="219">
        <v>78</v>
      </c>
      <c r="K164" s="219">
        <v>8</v>
      </c>
      <c r="L164" s="219">
        <v>89</v>
      </c>
      <c r="M164" s="219">
        <v>4</v>
      </c>
      <c r="N164" s="219">
        <v>7</v>
      </c>
      <c r="O164" s="219">
        <v>1</v>
      </c>
      <c r="P164" s="220" t="s">
        <v>43</v>
      </c>
      <c r="Q164" s="220" t="s">
        <v>43</v>
      </c>
      <c r="R164" s="219">
        <v>264</v>
      </c>
      <c r="S164" s="219">
        <v>18</v>
      </c>
      <c r="T164" s="219" t="s">
        <v>72</v>
      </c>
      <c r="U164" s="216"/>
      <c r="V164" s="216"/>
      <c r="W164" s="216"/>
      <c r="X164" s="216"/>
      <c r="Y164" s="216"/>
    </row>
    <row r="165" spans="1:25" ht="17">
      <c r="A165" s="216"/>
      <c r="B165" s="249" t="s">
        <v>44</v>
      </c>
      <c r="C165" s="249"/>
      <c r="D165" s="219">
        <v>119</v>
      </c>
      <c r="E165" s="219">
        <v>7</v>
      </c>
      <c r="F165" s="219">
        <v>147</v>
      </c>
      <c r="G165" s="219">
        <v>1</v>
      </c>
      <c r="H165" s="219">
        <v>291</v>
      </c>
      <c r="I165" s="219">
        <v>4</v>
      </c>
      <c r="J165" s="219">
        <v>416</v>
      </c>
      <c r="K165" s="219">
        <v>3</v>
      </c>
      <c r="L165" s="219">
        <v>620</v>
      </c>
      <c r="M165" s="220" t="s">
        <v>43</v>
      </c>
      <c r="N165" s="219">
        <v>1</v>
      </c>
      <c r="O165" s="220" t="s">
        <v>43</v>
      </c>
      <c r="P165" s="219">
        <v>11</v>
      </c>
      <c r="Q165" s="220" t="s">
        <v>43</v>
      </c>
      <c r="R165" s="219">
        <v>1.605</v>
      </c>
      <c r="S165" s="219">
        <v>15</v>
      </c>
      <c r="T165" s="219" t="s">
        <v>73</v>
      </c>
      <c r="U165" s="216"/>
      <c r="V165" s="216"/>
      <c r="W165" s="216"/>
      <c r="X165" s="216"/>
      <c r="Y165" s="216"/>
    </row>
    <row r="166" spans="1:25" ht="17">
      <c r="A166" s="216"/>
      <c r="B166" s="249" t="s">
        <v>45</v>
      </c>
      <c r="C166" s="249"/>
      <c r="D166" s="219">
        <v>56</v>
      </c>
      <c r="E166" s="219">
        <v>3</v>
      </c>
      <c r="F166" s="219">
        <v>278</v>
      </c>
      <c r="G166" s="219">
        <v>7</v>
      </c>
      <c r="H166" s="219">
        <v>70</v>
      </c>
      <c r="I166" s="219">
        <v>3</v>
      </c>
      <c r="J166" s="219">
        <v>324</v>
      </c>
      <c r="K166" s="219">
        <v>45</v>
      </c>
      <c r="L166" s="219">
        <v>321</v>
      </c>
      <c r="M166" s="219">
        <v>5</v>
      </c>
      <c r="N166" s="219">
        <v>123</v>
      </c>
      <c r="O166" s="219">
        <v>2</v>
      </c>
      <c r="P166" s="220" t="s">
        <v>43</v>
      </c>
      <c r="Q166" s="220" t="s">
        <v>43</v>
      </c>
      <c r="R166" s="219">
        <v>1.1719999999999999</v>
      </c>
      <c r="S166" s="219">
        <v>65</v>
      </c>
      <c r="T166" s="219" t="s">
        <v>74</v>
      </c>
      <c r="U166" s="216"/>
      <c r="V166" s="216"/>
      <c r="W166" s="216"/>
      <c r="X166" s="216"/>
      <c r="Y166" s="216"/>
    </row>
    <row r="167" spans="1:25" ht="17">
      <c r="A167" s="216"/>
      <c r="B167" s="249" t="s">
        <v>46</v>
      </c>
      <c r="C167" s="249"/>
      <c r="D167" s="219">
        <v>6</v>
      </c>
      <c r="E167" s="219">
        <v>13</v>
      </c>
      <c r="F167" s="219">
        <v>113</v>
      </c>
      <c r="G167" s="219">
        <v>3</v>
      </c>
      <c r="H167" s="219">
        <v>38</v>
      </c>
      <c r="I167" s="220" t="s">
        <v>43</v>
      </c>
      <c r="J167" s="219">
        <v>186</v>
      </c>
      <c r="K167" s="219">
        <v>20</v>
      </c>
      <c r="L167" s="219">
        <v>386</v>
      </c>
      <c r="M167" s="219">
        <v>13</v>
      </c>
      <c r="N167" s="219">
        <v>20</v>
      </c>
      <c r="O167" s="219">
        <v>2</v>
      </c>
      <c r="P167" s="220" t="s">
        <v>43</v>
      </c>
      <c r="Q167" s="220" t="s">
        <v>43</v>
      </c>
      <c r="R167" s="219">
        <v>809</v>
      </c>
      <c r="S167" s="219">
        <v>51</v>
      </c>
      <c r="T167" s="219" t="s">
        <v>75</v>
      </c>
      <c r="U167" s="216"/>
      <c r="V167" s="216"/>
      <c r="W167" s="216"/>
      <c r="X167" s="216"/>
      <c r="Y167" s="216"/>
    </row>
    <row r="168" spans="1:25" ht="17">
      <c r="A168" s="216"/>
      <c r="B168" s="249" t="s">
        <v>47</v>
      </c>
      <c r="C168" s="249"/>
      <c r="D168" s="219">
        <v>374</v>
      </c>
      <c r="E168" s="219">
        <v>43</v>
      </c>
      <c r="F168" s="219">
        <v>648</v>
      </c>
      <c r="G168" s="219">
        <v>6</v>
      </c>
      <c r="H168" s="219">
        <v>190</v>
      </c>
      <c r="I168" s="219">
        <v>8</v>
      </c>
      <c r="J168" s="219">
        <v>1.81</v>
      </c>
      <c r="K168" s="219">
        <v>212</v>
      </c>
      <c r="L168" s="219">
        <v>1.82</v>
      </c>
      <c r="M168" s="219">
        <v>33</v>
      </c>
      <c r="N168" s="219">
        <v>217</v>
      </c>
      <c r="O168" s="219">
        <v>1</v>
      </c>
      <c r="P168" s="220" t="s">
        <v>43</v>
      </c>
      <c r="Q168" s="220" t="s">
        <v>43</v>
      </c>
      <c r="R168" s="219">
        <v>5.0590000000000002</v>
      </c>
      <c r="S168" s="219">
        <v>303</v>
      </c>
      <c r="T168" s="219" t="s">
        <v>76</v>
      </c>
      <c r="U168" s="216"/>
      <c r="V168" s="216"/>
      <c r="W168" s="216"/>
      <c r="X168" s="216"/>
      <c r="Y168" s="216"/>
    </row>
    <row r="169" spans="1:25" ht="17">
      <c r="A169" s="216"/>
      <c r="B169" s="249" t="s">
        <v>48</v>
      </c>
      <c r="C169" s="249"/>
      <c r="D169" s="219">
        <v>2.4350000000000001</v>
      </c>
      <c r="E169" s="219">
        <v>446</v>
      </c>
      <c r="F169" s="219">
        <v>4.0910000000000002</v>
      </c>
      <c r="G169" s="219">
        <v>67</v>
      </c>
      <c r="H169" s="219">
        <v>1.1850000000000001</v>
      </c>
      <c r="I169" s="219">
        <v>38</v>
      </c>
      <c r="J169" s="219">
        <v>8.891</v>
      </c>
      <c r="K169" s="219">
        <v>990</v>
      </c>
      <c r="L169" s="219">
        <v>10.157999999999999</v>
      </c>
      <c r="M169" s="219">
        <v>188</v>
      </c>
      <c r="N169" s="219">
        <v>2.915</v>
      </c>
      <c r="O169" s="219">
        <v>48</v>
      </c>
      <c r="P169" s="220" t="s">
        <v>43</v>
      </c>
      <c r="Q169" s="220" t="s">
        <v>43</v>
      </c>
      <c r="R169" s="219">
        <v>29.675000000000001</v>
      </c>
      <c r="S169" s="219">
        <v>1.7769999999999999</v>
      </c>
      <c r="T169" s="219" t="s">
        <v>76</v>
      </c>
      <c r="U169" s="216"/>
      <c r="V169" s="216"/>
      <c r="W169" s="216"/>
      <c r="X169" s="216"/>
      <c r="Y169" s="216"/>
    </row>
    <row r="170" spans="1:25" ht="17">
      <c r="A170" s="216"/>
      <c r="B170" s="250" t="s">
        <v>49</v>
      </c>
      <c r="C170" s="250"/>
      <c r="D170" s="217">
        <v>103</v>
      </c>
      <c r="E170" s="217">
        <v>20</v>
      </c>
      <c r="F170" s="217">
        <v>206</v>
      </c>
      <c r="G170" s="217">
        <v>4</v>
      </c>
      <c r="H170" s="217">
        <v>69</v>
      </c>
      <c r="I170" s="217">
        <v>3</v>
      </c>
      <c r="J170" s="217">
        <v>332</v>
      </c>
      <c r="K170" s="217">
        <v>47</v>
      </c>
      <c r="L170" s="217">
        <v>237</v>
      </c>
      <c r="M170" s="217">
        <v>8</v>
      </c>
      <c r="N170" s="217">
        <v>3</v>
      </c>
      <c r="O170" s="221" t="s">
        <v>43</v>
      </c>
      <c r="P170" s="221" t="s">
        <v>43</v>
      </c>
      <c r="Q170" s="221" t="s">
        <v>43</v>
      </c>
      <c r="R170" s="217">
        <v>950</v>
      </c>
      <c r="S170" s="217">
        <v>82</v>
      </c>
      <c r="T170" s="217" t="s">
        <v>77</v>
      </c>
      <c r="U170" s="216"/>
      <c r="V170" s="216"/>
      <c r="W170" s="216"/>
      <c r="X170" s="216"/>
      <c r="Y170" s="216"/>
    </row>
    <row r="171" spans="1:25" ht="17">
      <c r="A171" s="216"/>
      <c r="B171" s="251" t="s">
        <v>50</v>
      </c>
      <c r="C171" s="251"/>
      <c r="D171" s="217">
        <v>3.1680000000000001</v>
      </c>
      <c r="E171" s="217">
        <v>534</v>
      </c>
      <c r="F171" s="217">
        <v>5.5119999999999996</v>
      </c>
      <c r="G171" s="217">
        <v>90</v>
      </c>
      <c r="H171" s="217">
        <v>1.889</v>
      </c>
      <c r="I171" s="217">
        <v>57</v>
      </c>
      <c r="J171" s="217">
        <v>12.037000000000001</v>
      </c>
      <c r="K171" s="217">
        <v>1.325</v>
      </c>
      <c r="L171" s="217">
        <v>13.631</v>
      </c>
      <c r="M171" s="217">
        <v>251</v>
      </c>
      <c r="N171" s="217">
        <v>3.286</v>
      </c>
      <c r="O171" s="217">
        <v>54</v>
      </c>
      <c r="P171" s="217">
        <v>11</v>
      </c>
      <c r="Q171" s="221" t="s">
        <v>43</v>
      </c>
      <c r="R171" s="217">
        <v>39.533999999999999</v>
      </c>
      <c r="S171" s="217">
        <v>2.3109999999999999</v>
      </c>
      <c r="T171" s="217" t="s">
        <v>78</v>
      </c>
      <c r="U171" s="216"/>
      <c r="V171" s="216"/>
      <c r="W171" s="216"/>
      <c r="X171" s="216"/>
      <c r="Y171" s="216"/>
    </row>
    <row r="172" spans="1:25">
      <c r="A172" s="216"/>
      <c r="B172" s="217" t="s">
        <v>53</v>
      </c>
      <c r="C172" s="217" t="s">
        <v>53</v>
      </c>
      <c r="D172" s="216"/>
      <c r="E172" s="216"/>
      <c r="F172" s="216"/>
      <c r="G172" s="216"/>
      <c r="H172" s="216"/>
      <c r="I172" s="216"/>
      <c r="J172" s="216"/>
      <c r="K172" s="216"/>
      <c r="L172" s="216"/>
      <c r="M172" s="216"/>
      <c r="N172" s="216"/>
      <c r="O172" s="216"/>
      <c r="P172" s="216"/>
      <c r="Q172" s="216"/>
      <c r="R172" s="216"/>
      <c r="S172" s="216"/>
      <c r="T172" s="216"/>
      <c r="U172" s="216"/>
      <c r="V172" s="216"/>
      <c r="W172" s="216"/>
      <c r="X172" s="216"/>
      <c r="Y172" s="216"/>
    </row>
    <row r="173" spans="1:25" ht="14.5" customHeight="1">
      <c r="A173" s="216"/>
      <c r="B173" s="252">
        <v>2023</v>
      </c>
      <c r="C173" s="252"/>
      <c r="D173" s="245" t="s">
        <v>30</v>
      </c>
      <c r="E173" s="245"/>
      <c r="F173" s="245" t="s">
        <v>31</v>
      </c>
      <c r="G173" s="245"/>
      <c r="H173" s="245" t="s">
        <v>32</v>
      </c>
      <c r="I173" s="245"/>
      <c r="J173" s="245" t="s">
        <v>33</v>
      </c>
      <c r="K173" s="245"/>
      <c r="L173" s="245" t="s">
        <v>34</v>
      </c>
      <c r="M173" s="245"/>
      <c r="N173" s="245" t="s">
        <v>35</v>
      </c>
      <c r="O173" s="245"/>
      <c r="P173" s="245" t="s">
        <v>36</v>
      </c>
      <c r="Q173" s="245"/>
      <c r="R173" s="245" t="s">
        <v>37</v>
      </c>
      <c r="S173" s="245"/>
      <c r="T173" s="245"/>
      <c r="U173" s="216"/>
      <c r="V173" s="216"/>
      <c r="W173" s="216"/>
      <c r="X173" s="216"/>
      <c r="Y173" s="216"/>
    </row>
    <row r="174" spans="1:25" ht="14.5" customHeight="1">
      <c r="A174" s="216"/>
      <c r="B174" s="252"/>
      <c r="C174" s="252"/>
      <c r="D174" s="246"/>
      <c r="E174" s="246"/>
      <c r="F174" s="246"/>
      <c r="G174" s="246"/>
      <c r="H174" s="246"/>
      <c r="I174" s="246"/>
      <c r="J174" s="246"/>
      <c r="K174" s="246"/>
      <c r="L174" s="246"/>
      <c r="M174" s="246"/>
      <c r="N174" s="246"/>
      <c r="O174" s="246"/>
      <c r="P174" s="246"/>
      <c r="Q174" s="246"/>
      <c r="R174" s="246"/>
      <c r="S174" s="246"/>
      <c r="T174" s="246"/>
      <c r="U174" s="216"/>
      <c r="V174" s="216"/>
      <c r="W174" s="216"/>
      <c r="X174" s="216"/>
      <c r="Y174" s="216"/>
    </row>
    <row r="175" spans="1:25" ht="17">
      <c r="A175" s="216"/>
      <c r="B175" s="247" t="s">
        <v>38</v>
      </c>
      <c r="C175" s="247"/>
      <c r="D175" s="218" t="s">
        <v>39</v>
      </c>
      <c r="E175" s="218" t="s">
        <v>40</v>
      </c>
      <c r="F175" s="218" t="s">
        <v>39</v>
      </c>
      <c r="G175" s="218" t="s">
        <v>40</v>
      </c>
      <c r="H175" s="218" t="s">
        <v>39</v>
      </c>
      <c r="I175" s="218" t="s">
        <v>40</v>
      </c>
      <c r="J175" s="218" t="s">
        <v>39</v>
      </c>
      <c r="K175" s="218" t="s">
        <v>40</v>
      </c>
      <c r="L175" s="218" t="s">
        <v>39</v>
      </c>
      <c r="M175" s="218" t="s">
        <v>40</v>
      </c>
      <c r="N175" s="218" t="s">
        <v>39</v>
      </c>
      <c r="O175" s="218" t="s">
        <v>40</v>
      </c>
      <c r="P175" s="218" t="s">
        <v>39</v>
      </c>
      <c r="Q175" s="218" t="s">
        <v>40</v>
      </c>
      <c r="R175" s="218" t="s">
        <v>39</v>
      </c>
      <c r="S175" s="218" t="s">
        <v>40</v>
      </c>
      <c r="T175" s="218" t="s">
        <v>41</v>
      </c>
      <c r="U175" s="216"/>
      <c r="V175" s="222" t="s">
        <v>53</v>
      </c>
      <c r="W175" s="222" t="s">
        <v>53</v>
      </c>
      <c r="X175" s="222" t="s">
        <v>53</v>
      </c>
      <c r="Y175" s="222" t="s">
        <v>53</v>
      </c>
    </row>
    <row r="176" spans="1:25" ht="17">
      <c r="A176" s="216"/>
      <c r="B176" s="248" t="s">
        <v>42</v>
      </c>
      <c r="C176" s="248"/>
      <c r="D176" s="219">
        <v>16</v>
      </c>
      <c r="E176" s="219">
        <v>7</v>
      </c>
      <c r="F176" s="219">
        <v>32</v>
      </c>
      <c r="G176" s="219">
        <v>10</v>
      </c>
      <c r="H176" s="219">
        <v>44</v>
      </c>
      <c r="I176" s="219">
        <v>23</v>
      </c>
      <c r="J176" s="219">
        <v>82</v>
      </c>
      <c r="K176" s="219">
        <v>30</v>
      </c>
      <c r="L176" s="219">
        <v>98</v>
      </c>
      <c r="M176" s="219">
        <v>56</v>
      </c>
      <c r="N176" s="219">
        <v>8</v>
      </c>
      <c r="O176" s="219">
        <v>4</v>
      </c>
      <c r="P176" s="219" t="s">
        <v>62</v>
      </c>
      <c r="Q176" s="219" t="s">
        <v>62</v>
      </c>
      <c r="R176" s="219">
        <v>280</v>
      </c>
      <c r="S176" s="219">
        <v>130</v>
      </c>
      <c r="T176" s="219" t="s">
        <v>79</v>
      </c>
      <c r="U176" s="216"/>
      <c r="V176" s="222" t="s">
        <v>53</v>
      </c>
      <c r="W176" s="222" t="s">
        <v>53</v>
      </c>
      <c r="X176" s="222" t="s">
        <v>53</v>
      </c>
      <c r="Y176" s="222" t="s">
        <v>53</v>
      </c>
    </row>
    <row r="177" spans="1:25" ht="17">
      <c r="A177" s="216"/>
      <c r="B177" s="249" t="s">
        <v>44</v>
      </c>
      <c r="C177" s="249"/>
      <c r="D177" s="219">
        <v>115</v>
      </c>
      <c r="E177" s="219">
        <v>29</v>
      </c>
      <c r="F177" s="219">
        <v>157</v>
      </c>
      <c r="G177" s="219">
        <v>20</v>
      </c>
      <c r="H177" s="219">
        <v>250</v>
      </c>
      <c r="I177" s="219">
        <v>21</v>
      </c>
      <c r="J177" s="219">
        <v>390</v>
      </c>
      <c r="K177" s="219">
        <v>12</v>
      </c>
      <c r="L177" s="219">
        <v>566</v>
      </c>
      <c r="M177" s="219">
        <v>51</v>
      </c>
      <c r="N177" s="219">
        <v>4</v>
      </c>
      <c r="O177" s="219" t="s">
        <v>62</v>
      </c>
      <c r="P177" s="219">
        <v>10</v>
      </c>
      <c r="Q177" s="219">
        <v>2</v>
      </c>
      <c r="R177" s="219">
        <v>1.492</v>
      </c>
      <c r="S177" s="219">
        <v>135</v>
      </c>
      <c r="T177" s="219" t="s">
        <v>80</v>
      </c>
      <c r="U177" s="216"/>
      <c r="V177" s="222" t="s">
        <v>53</v>
      </c>
      <c r="W177" s="222" t="s">
        <v>53</v>
      </c>
      <c r="X177" s="222" t="s">
        <v>53</v>
      </c>
      <c r="Y177" s="222" t="s">
        <v>53</v>
      </c>
    </row>
    <row r="178" spans="1:25" ht="17">
      <c r="A178" s="216"/>
      <c r="B178" s="249" t="s">
        <v>45</v>
      </c>
      <c r="C178" s="249"/>
      <c r="D178" s="219">
        <v>60</v>
      </c>
      <c r="E178" s="219">
        <v>47</v>
      </c>
      <c r="F178" s="219">
        <v>315</v>
      </c>
      <c r="G178" s="219">
        <v>253</v>
      </c>
      <c r="H178" s="219">
        <v>82</v>
      </c>
      <c r="I178" s="219">
        <v>50</v>
      </c>
      <c r="J178" s="219">
        <v>323</v>
      </c>
      <c r="K178" s="219">
        <v>254</v>
      </c>
      <c r="L178" s="219">
        <v>370</v>
      </c>
      <c r="M178" s="219">
        <v>293</v>
      </c>
      <c r="N178" s="219">
        <v>62</v>
      </c>
      <c r="O178" s="219">
        <v>47</v>
      </c>
      <c r="P178" s="219" t="s">
        <v>62</v>
      </c>
      <c r="Q178" s="219" t="s">
        <v>62</v>
      </c>
      <c r="R178" s="219">
        <v>1.212</v>
      </c>
      <c r="S178" s="219">
        <v>944</v>
      </c>
      <c r="T178" s="219" t="s">
        <v>81</v>
      </c>
      <c r="U178" s="216"/>
      <c r="V178" s="222" t="s">
        <v>53</v>
      </c>
      <c r="W178" s="222" t="s">
        <v>53</v>
      </c>
      <c r="X178" s="222" t="s">
        <v>53</v>
      </c>
      <c r="Y178" s="222" t="s">
        <v>53</v>
      </c>
    </row>
    <row r="179" spans="1:25" ht="17">
      <c r="A179" s="216"/>
      <c r="B179" s="249" t="s">
        <v>46</v>
      </c>
      <c r="C179" s="249"/>
      <c r="D179" s="219">
        <v>88</v>
      </c>
      <c r="E179" s="219">
        <v>69</v>
      </c>
      <c r="F179" s="219">
        <v>90</v>
      </c>
      <c r="G179" s="219">
        <v>70</v>
      </c>
      <c r="H179" s="219">
        <v>43</v>
      </c>
      <c r="I179" s="219">
        <v>24</v>
      </c>
      <c r="J179" s="219">
        <v>208</v>
      </c>
      <c r="K179" s="219">
        <v>168</v>
      </c>
      <c r="L179" s="219">
        <v>410</v>
      </c>
      <c r="M179" s="219">
        <v>303</v>
      </c>
      <c r="N179" s="219">
        <v>21</v>
      </c>
      <c r="O179" s="219">
        <v>12</v>
      </c>
      <c r="P179" s="219" t="s">
        <v>62</v>
      </c>
      <c r="Q179" s="219" t="s">
        <v>62</v>
      </c>
      <c r="R179" s="219">
        <v>860</v>
      </c>
      <c r="S179" s="219">
        <v>646</v>
      </c>
      <c r="T179" s="219" t="s">
        <v>82</v>
      </c>
      <c r="U179" s="216"/>
      <c r="V179" s="216"/>
      <c r="W179" s="216"/>
      <c r="X179" s="216"/>
      <c r="Y179" s="216"/>
    </row>
    <row r="180" spans="1:25" ht="17">
      <c r="A180" s="216"/>
      <c r="B180" s="249" t="s">
        <v>47</v>
      </c>
      <c r="C180" s="249"/>
      <c r="D180" s="219">
        <v>439</v>
      </c>
      <c r="E180" s="219">
        <v>192</v>
      </c>
      <c r="F180" s="219">
        <v>761</v>
      </c>
      <c r="G180" s="219">
        <v>442</v>
      </c>
      <c r="H180" s="219">
        <v>189</v>
      </c>
      <c r="I180" s="219">
        <v>78</v>
      </c>
      <c r="J180" s="219">
        <v>1.9830000000000001</v>
      </c>
      <c r="K180" s="219">
        <v>1.091</v>
      </c>
      <c r="L180" s="219">
        <v>2.0489999999999999</v>
      </c>
      <c r="M180" s="219">
        <v>1.1890000000000001</v>
      </c>
      <c r="N180" s="219">
        <v>221</v>
      </c>
      <c r="O180" s="219">
        <v>85</v>
      </c>
      <c r="P180" s="219" t="s">
        <v>62</v>
      </c>
      <c r="Q180" s="219" t="s">
        <v>62</v>
      </c>
      <c r="R180" s="219">
        <v>5.6420000000000003</v>
      </c>
      <c r="S180" s="219">
        <v>3.077</v>
      </c>
      <c r="T180" s="219" t="s">
        <v>83</v>
      </c>
      <c r="U180" s="216"/>
      <c r="V180" s="216"/>
      <c r="W180" s="216"/>
      <c r="X180" s="216"/>
      <c r="Y180" s="216"/>
    </row>
    <row r="181" spans="1:25" ht="17">
      <c r="A181" s="216"/>
      <c r="B181" s="249" t="s">
        <v>48</v>
      </c>
      <c r="C181" s="249"/>
      <c r="D181" s="219">
        <v>2.722</v>
      </c>
      <c r="E181" s="219">
        <v>1.5940000000000001</v>
      </c>
      <c r="F181" s="219">
        <v>4.649</v>
      </c>
      <c r="G181" s="219">
        <v>2.9750000000000001</v>
      </c>
      <c r="H181" s="219">
        <v>1.214</v>
      </c>
      <c r="I181" s="219">
        <v>558</v>
      </c>
      <c r="J181" s="219">
        <v>9.6910000000000007</v>
      </c>
      <c r="K181" s="219">
        <v>5.9539999999999997</v>
      </c>
      <c r="L181" s="219">
        <v>11.481</v>
      </c>
      <c r="M181" s="219">
        <v>7.3659999999999997</v>
      </c>
      <c r="N181" s="219">
        <v>3.4790000000000001</v>
      </c>
      <c r="O181" s="219">
        <v>1.6479999999999999</v>
      </c>
      <c r="P181" s="219" t="s">
        <v>62</v>
      </c>
      <c r="Q181" s="219" t="s">
        <v>62</v>
      </c>
      <c r="R181" s="219">
        <v>33.235999999999997</v>
      </c>
      <c r="S181" s="219">
        <v>20.094999999999999</v>
      </c>
      <c r="T181" s="219" t="s">
        <v>84</v>
      </c>
      <c r="U181" s="216"/>
      <c r="V181" s="216"/>
      <c r="W181" s="216"/>
      <c r="X181" s="216"/>
      <c r="Y181" s="216"/>
    </row>
    <row r="182" spans="1:25" ht="17">
      <c r="A182" s="216"/>
      <c r="B182" s="250" t="s">
        <v>49</v>
      </c>
      <c r="C182" s="250"/>
      <c r="D182" s="217">
        <v>101</v>
      </c>
      <c r="E182" s="217">
        <v>70</v>
      </c>
      <c r="F182" s="217">
        <v>206</v>
      </c>
      <c r="G182" s="217">
        <v>161</v>
      </c>
      <c r="H182" s="217">
        <v>62</v>
      </c>
      <c r="I182" s="217">
        <v>30</v>
      </c>
      <c r="J182" s="219">
        <v>338</v>
      </c>
      <c r="K182" s="217">
        <v>260</v>
      </c>
      <c r="L182" s="217">
        <v>201</v>
      </c>
      <c r="M182" s="217">
        <v>144</v>
      </c>
      <c r="N182" s="217">
        <v>4</v>
      </c>
      <c r="O182" s="217">
        <v>2</v>
      </c>
      <c r="P182" s="217" t="s">
        <v>62</v>
      </c>
      <c r="Q182" s="217" t="s">
        <v>62</v>
      </c>
      <c r="R182" s="217">
        <v>912</v>
      </c>
      <c r="S182" s="217">
        <v>667</v>
      </c>
      <c r="T182" s="217" t="s">
        <v>85</v>
      </c>
      <c r="U182" s="216"/>
      <c r="V182" s="216"/>
      <c r="W182" s="216"/>
      <c r="X182" s="216"/>
      <c r="Y182" s="216"/>
    </row>
    <row r="183" spans="1:25" ht="17">
      <c r="A183" s="216"/>
      <c r="B183" s="251" t="s">
        <v>50</v>
      </c>
      <c r="C183" s="251"/>
      <c r="D183" s="217">
        <v>3.5409999999999999</v>
      </c>
      <c r="E183" s="217">
        <v>2.008</v>
      </c>
      <c r="F183" s="217">
        <v>6.21</v>
      </c>
      <c r="G183" s="217">
        <v>3.931</v>
      </c>
      <c r="H183" s="217">
        <v>1.8839999999999999</v>
      </c>
      <c r="I183" s="217">
        <v>784</v>
      </c>
      <c r="J183" s="223">
        <v>13.015000000000001</v>
      </c>
      <c r="K183" s="217">
        <v>7.7690000000000001</v>
      </c>
      <c r="L183" s="217">
        <v>15.175000000000001</v>
      </c>
      <c r="M183" s="217">
        <v>9.4019999999999992</v>
      </c>
      <c r="N183" s="217">
        <v>3.7989999999999999</v>
      </c>
      <c r="O183" s="217">
        <v>1.798</v>
      </c>
      <c r="P183" s="217">
        <v>10</v>
      </c>
      <c r="Q183" s="217">
        <v>2</v>
      </c>
      <c r="R183" s="217">
        <v>43.634</v>
      </c>
      <c r="S183" s="217">
        <v>25.693999999999999</v>
      </c>
      <c r="T183" s="217" t="s">
        <v>86</v>
      </c>
      <c r="U183" s="216"/>
      <c r="V183" s="216"/>
      <c r="W183" s="216"/>
      <c r="X183" s="216"/>
      <c r="Y183" s="216"/>
    </row>
    <row r="186" spans="1:25" ht="18">
      <c r="B186" s="3" t="s">
        <v>87</v>
      </c>
    </row>
    <row r="188" spans="1:25" ht="15" thickBot="1">
      <c r="B188" s="261" t="s">
        <v>88</v>
      </c>
      <c r="C188" s="261"/>
      <c r="D188" s="261"/>
      <c r="E188" s="261"/>
      <c r="F188" s="261"/>
      <c r="G188" s="261"/>
      <c r="H188" s="261"/>
      <c r="I188" s="261"/>
      <c r="K188" s="270"/>
      <c r="L188" s="270"/>
      <c r="M188" s="270"/>
      <c r="N188" s="270"/>
    </row>
    <row r="189" spans="1:25" ht="17">
      <c r="B189" s="31"/>
      <c r="C189" s="31"/>
      <c r="D189" s="295">
        <v>2021</v>
      </c>
      <c r="E189" s="295"/>
      <c r="F189" s="295">
        <v>2022</v>
      </c>
      <c r="G189" s="295"/>
      <c r="H189" s="295">
        <v>2023</v>
      </c>
      <c r="I189" s="295"/>
      <c r="K189" s="270"/>
      <c r="L189" s="270"/>
      <c r="M189" s="270"/>
      <c r="N189" s="270"/>
    </row>
    <row r="190" spans="1:25" ht="17.5" thickBot="1">
      <c r="B190" s="282" t="s">
        <v>89</v>
      </c>
      <c r="C190" s="282"/>
      <c r="D190" s="282"/>
      <c r="E190" s="51">
        <v>768</v>
      </c>
      <c r="F190" s="30"/>
      <c r="G190" s="84">
        <v>1039</v>
      </c>
      <c r="H190" s="281">
        <f>362+684</f>
        <v>1046</v>
      </c>
      <c r="I190" s="281"/>
      <c r="K190" s="270"/>
      <c r="L190" s="270"/>
      <c r="M190" s="270"/>
      <c r="N190" s="270"/>
    </row>
    <row r="191" spans="1:25">
      <c r="K191" s="270"/>
      <c r="L191" s="270"/>
      <c r="M191" s="270"/>
      <c r="N191" s="270"/>
    </row>
    <row r="192" spans="1:25" ht="15" thickBot="1">
      <c r="B192" s="261" t="s">
        <v>90</v>
      </c>
      <c r="C192" s="261"/>
      <c r="D192" s="261"/>
      <c r="E192" s="261"/>
      <c r="F192" s="261"/>
      <c r="G192" s="261"/>
      <c r="H192" s="261"/>
      <c r="I192" s="261"/>
    </row>
    <row r="193" spans="2:25" ht="17">
      <c r="B193" s="31"/>
      <c r="C193" s="31"/>
      <c r="D193" s="295">
        <v>2021</v>
      </c>
      <c r="E193" s="295"/>
      <c r="F193" s="295">
        <v>2022</v>
      </c>
      <c r="G193" s="295"/>
      <c r="H193" s="295">
        <v>2023</v>
      </c>
      <c r="I193" s="295"/>
    </row>
    <row r="194" spans="2:25" ht="17.5" thickBot="1">
      <c r="B194" s="282" t="s">
        <v>89</v>
      </c>
      <c r="C194" s="282"/>
      <c r="D194" s="282"/>
      <c r="E194" s="167">
        <v>77010</v>
      </c>
      <c r="F194" s="281">
        <v>120894</v>
      </c>
      <c r="G194" s="281"/>
      <c r="H194" s="281">
        <v>196784</v>
      </c>
      <c r="I194" s="281"/>
    </row>
    <row r="195" spans="2:25" ht="17">
      <c r="B195" s="166"/>
      <c r="C195" s="166"/>
      <c r="D195" s="166"/>
      <c r="E195" s="165"/>
      <c r="F195" s="164"/>
      <c r="G195" s="163"/>
      <c r="H195" s="162"/>
      <c r="I195" s="162"/>
    </row>
    <row r="196" spans="2:25" ht="15" thickBot="1">
      <c r="B196" s="21" t="s">
        <v>91</v>
      </c>
      <c r="C196" s="21"/>
      <c r="D196" s="21"/>
      <c r="E196" s="21"/>
      <c r="F196" s="21"/>
      <c r="G196" s="21"/>
      <c r="H196" s="21"/>
      <c r="I196" s="21"/>
      <c r="J196" s="21"/>
      <c r="K196" s="21"/>
      <c r="L196" s="21"/>
      <c r="M196" s="21"/>
      <c r="N196" s="21"/>
      <c r="O196" s="21"/>
      <c r="P196" s="21"/>
      <c r="Q196" s="6"/>
      <c r="R196" s="6"/>
      <c r="S196" s="6"/>
    </row>
    <row r="197" spans="2:25" ht="15.65" customHeight="1">
      <c r="B197" s="288"/>
      <c r="C197" s="288"/>
      <c r="D197" s="288"/>
      <c r="E197" s="288"/>
      <c r="F197" s="288"/>
      <c r="G197" s="288"/>
      <c r="H197" s="288"/>
      <c r="I197" s="288"/>
      <c r="J197" s="288"/>
      <c r="K197" s="288">
        <v>2021</v>
      </c>
      <c r="L197" s="288"/>
      <c r="M197" s="288"/>
      <c r="N197" s="288">
        <v>2022</v>
      </c>
      <c r="O197" s="288"/>
      <c r="P197" s="288"/>
      <c r="Q197" s="183">
        <v>2023</v>
      </c>
      <c r="R197" s="183"/>
      <c r="S197" s="183"/>
    </row>
    <row r="198" spans="2:25" ht="16" customHeight="1" thickBot="1">
      <c r="B198" s="290"/>
      <c r="C198" s="290"/>
      <c r="D198" s="290"/>
      <c r="E198" s="290"/>
      <c r="F198" s="290"/>
      <c r="G198" s="290"/>
      <c r="H198" s="290"/>
      <c r="I198" s="290"/>
      <c r="J198" s="290"/>
      <c r="K198" s="28" t="s">
        <v>92</v>
      </c>
      <c r="L198" s="28" t="s">
        <v>93</v>
      </c>
      <c r="M198" s="28" t="s">
        <v>94</v>
      </c>
      <c r="N198" s="28" t="s">
        <v>92</v>
      </c>
      <c r="O198" s="28" t="s">
        <v>93</v>
      </c>
      <c r="P198" s="28" t="s">
        <v>94</v>
      </c>
      <c r="Q198" s="28" t="s">
        <v>92</v>
      </c>
      <c r="R198" s="28" t="s">
        <v>93</v>
      </c>
      <c r="S198" s="28" t="s">
        <v>94</v>
      </c>
    </row>
    <row r="199" spans="2:25" ht="21.75" customHeight="1">
      <c r="B199" s="291" t="s">
        <v>95</v>
      </c>
      <c r="C199" s="291"/>
      <c r="D199" s="291"/>
      <c r="E199" s="291"/>
      <c r="F199" s="291"/>
      <c r="G199" s="291"/>
      <c r="H199" s="291"/>
      <c r="I199" s="291"/>
      <c r="J199" s="291"/>
      <c r="K199" s="10">
        <v>637</v>
      </c>
      <c r="L199" s="52">
        <v>1046</v>
      </c>
      <c r="M199" s="52">
        <v>1683</v>
      </c>
      <c r="N199" s="10">
        <v>744</v>
      </c>
      <c r="O199" s="52">
        <v>1152</v>
      </c>
      <c r="P199" s="52">
        <v>1896</v>
      </c>
      <c r="Q199" s="10">
        <v>927</v>
      </c>
      <c r="R199" s="52">
        <v>1376</v>
      </c>
      <c r="S199" s="52">
        <v>2303</v>
      </c>
    </row>
    <row r="200" spans="2:25" ht="20.25" customHeight="1">
      <c r="B200" s="292" t="s">
        <v>96</v>
      </c>
      <c r="C200" s="292"/>
      <c r="D200" s="292"/>
      <c r="E200" s="292"/>
      <c r="F200" s="292"/>
      <c r="G200" s="292"/>
      <c r="H200" s="292"/>
      <c r="I200" s="292"/>
      <c r="J200" s="292"/>
      <c r="K200" s="11">
        <v>636</v>
      </c>
      <c r="L200" s="11">
        <v>1026</v>
      </c>
      <c r="M200" s="53">
        <v>1662</v>
      </c>
      <c r="N200" s="11">
        <v>647</v>
      </c>
      <c r="O200" s="11">
        <v>890</v>
      </c>
      <c r="P200" s="53">
        <v>1537</v>
      </c>
      <c r="Q200" s="11">
        <v>917</v>
      </c>
      <c r="R200" s="11">
        <v>1300</v>
      </c>
      <c r="S200" s="53">
        <v>2217</v>
      </c>
    </row>
    <row r="201" spans="2:25" ht="21" customHeight="1">
      <c r="B201" s="289" t="s">
        <v>97</v>
      </c>
      <c r="C201" s="289"/>
      <c r="D201" s="289"/>
      <c r="E201" s="289"/>
      <c r="F201" s="289"/>
      <c r="G201" s="289"/>
      <c r="H201" s="289"/>
      <c r="I201" s="289"/>
      <c r="J201" s="289"/>
      <c r="K201" s="10">
        <v>0.99</v>
      </c>
      <c r="L201" s="10">
        <v>0.98</v>
      </c>
      <c r="M201" s="10">
        <v>0.98</v>
      </c>
      <c r="N201" s="10">
        <v>0.87</v>
      </c>
      <c r="O201" s="10">
        <v>0.77</v>
      </c>
      <c r="P201" s="10">
        <v>0.81</v>
      </c>
      <c r="Q201" s="10">
        <v>0.98</v>
      </c>
      <c r="R201" s="10">
        <v>0.94</v>
      </c>
      <c r="S201" s="10">
        <v>0.96</v>
      </c>
    </row>
    <row r="202" spans="2:25" ht="21" customHeight="1">
      <c r="B202" s="289" t="s">
        <v>98</v>
      </c>
      <c r="C202" s="289"/>
      <c r="D202" s="289"/>
      <c r="E202" s="289"/>
      <c r="F202" s="289"/>
      <c r="G202" s="289"/>
      <c r="H202" s="289"/>
      <c r="I202" s="289"/>
      <c r="J202" s="289"/>
      <c r="K202" s="11">
        <v>580</v>
      </c>
      <c r="L202" s="11">
        <v>919</v>
      </c>
      <c r="M202" s="11">
        <v>1499</v>
      </c>
      <c r="N202" s="11">
        <v>445</v>
      </c>
      <c r="O202" s="11">
        <v>526</v>
      </c>
      <c r="P202" s="11">
        <v>971</v>
      </c>
      <c r="Q202" s="11">
        <v>647</v>
      </c>
      <c r="R202" s="11">
        <v>890</v>
      </c>
      <c r="S202" s="11">
        <v>1537</v>
      </c>
    </row>
    <row r="203" spans="2:25" ht="18" customHeight="1" thickBot="1">
      <c r="B203" s="287" t="s">
        <v>99</v>
      </c>
      <c r="C203" s="287"/>
      <c r="D203" s="287"/>
      <c r="E203" s="287"/>
      <c r="F203" s="287"/>
      <c r="G203" s="287"/>
      <c r="H203" s="287"/>
      <c r="I203" s="287"/>
      <c r="J203" s="287"/>
      <c r="K203" s="12">
        <v>0.91</v>
      </c>
      <c r="L203" s="12">
        <v>0.89</v>
      </c>
      <c r="M203" s="12">
        <v>0.9</v>
      </c>
      <c r="N203" s="12">
        <v>0.69</v>
      </c>
      <c r="O203" s="12">
        <v>0.59</v>
      </c>
      <c r="P203" s="12">
        <v>0.63</v>
      </c>
      <c r="Q203" s="12">
        <v>0.92</v>
      </c>
      <c r="R203" s="12">
        <v>0.96</v>
      </c>
      <c r="S203" s="12">
        <v>0.94</v>
      </c>
    </row>
    <row r="205" spans="2:25" ht="18.75" customHeight="1" thickBot="1">
      <c r="B205" s="284" t="s">
        <v>100</v>
      </c>
      <c r="C205" s="284"/>
      <c r="D205" s="284"/>
      <c r="E205" s="284"/>
      <c r="F205" s="284"/>
      <c r="G205" s="284"/>
      <c r="H205" s="284"/>
      <c r="I205" s="284"/>
      <c r="J205" s="284"/>
    </row>
    <row r="206" spans="2:25" ht="44.25" customHeight="1">
      <c r="B206" s="285"/>
      <c r="C206" s="285"/>
      <c r="D206" s="285"/>
      <c r="E206" s="286" t="s">
        <v>101</v>
      </c>
      <c r="F206" s="286"/>
      <c r="G206" s="286"/>
      <c r="H206" s="286" t="s">
        <v>102</v>
      </c>
      <c r="I206" s="286"/>
      <c r="J206" s="286"/>
    </row>
    <row r="207" spans="2:25" ht="17.5" thickBot="1">
      <c r="B207" s="285"/>
      <c r="C207" s="285"/>
      <c r="D207" s="285"/>
      <c r="E207" s="44">
        <v>2021</v>
      </c>
      <c r="F207" s="45">
        <v>2022</v>
      </c>
      <c r="G207" s="45">
        <v>2023</v>
      </c>
      <c r="H207" s="45">
        <v>2021</v>
      </c>
      <c r="I207" s="45">
        <v>2022</v>
      </c>
      <c r="J207" s="45">
        <v>2023</v>
      </c>
      <c r="L207" s="179"/>
      <c r="M207" s="179"/>
      <c r="N207" s="179"/>
      <c r="O207" s="179"/>
      <c r="P207" s="179"/>
      <c r="Q207" s="179"/>
      <c r="R207" s="179"/>
      <c r="S207" s="179"/>
      <c r="T207" s="179"/>
      <c r="U207" s="179"/>
      <c r="V207" s="179"/>
    </row>
    <row r="208" spans="2:25" ht="17">
      <c r="B208" s="264" t="s">
        <v>103</v>
      </c>
      <c r="C208" s="264"/>
      <c r="D208" s="264"/>
      <c r="E208" s="58">
        <v>0.68</v>
      </c>
      <c r="F208" s="54">
        <v>0.67</v>
      </c>
      <c r="G208" s="93">
        <v>0.44</v>
      </c>
      <c r="H208" s="54">
        <v>0.63</v>
      </c>
      <c r="I208" s="54">
        <v>0.64</v>
      </c>
      <c r="J208" s="94">
        <v>0.37</v>
      </c>
      <c r="L208" s="179"/>
      <c r="M208" s="179"/>
      <c r="N208" s="179"/>
      <c r="O208" s="179"/>
      <c r="P208" s="179"/>
      <c r="Q208" s="179"/>
      <c r="R208" s="179"/>
      <c r="S208" s="179"/>
      <c r="T208" s="179"/>
      <c r="U208" s="179"/>
      <c r="V208" s="179"/>
      <c r="W208" s="179"/>
      <c r="X208" s="179"/>
      <c r="Y208" s="85"/>
    </row>
    <row r="209" spans="2:25" ht="17">
      <c r="B209" s="253" t="s">
        <v>42</v>
      </c>
      <c r="C209" s="253"/>
      <c r="D209" s="253"/>
      <c r="E209" s="59">
        <v>0.81</v>
      </c>
      <c r="F209" s="55">
        <v>0.77</v>
      </c>
      <c r="G209" s="55">
        <v>0.84</v>
      </c>
      <c r="H209" s="55">
        <v>0.84</v>
      </c>
      <c r="I209" s="55">
        <v>0.78</v>
      </c>
      <c r="J209" s="64">
        <v>0.86</v>
      </c>
      <c r="L209" s="179"/>
      <c r="M209" s="179"/>
      <c r="N209" s="179"/>
      <c r="O209" s="179"/>
      <c r="P209" s="179"/>
      <c r="Q209" s="179"/>
      <c r="R209" s="179"/>
      <c r="S209" s="179"/>
      <c r="T209" s="179"/>
      <c r="U209" s="179"/>
      <c r="V209" s="179"/>
      <c r="W209" s="179"/>
      <c r="X209" s="179"/>
      <c r="Y209" s="85"/>
    </row>
    <row r="210" spans="2:25" ht="17">
      <c r="B210" s="253" t="s">
        <v>47</v>
      </c>
      <c r="C210" s="253"/>
      <c r="D210" s="253"/>
      <c r="E210" s="55">
        <v>0.71</v>
      </c>
      <c r="F210" s="54">
        <v>0.73</v>
      </c>
      <c r="G210" s="54">
        <v>0.74</v>
      </c>
      <c r="H210" s="54">
        <v>0.74</v>
      </c>
      <c r="I210" s="54">
        <v>0.75</v>
      </c>
      <c r="J210" s="94">
        <v>0.73</v>
      </c>
      <c r="L210" s="179"/>
      <c r="M210" s="179"/>
      <c r="N210" s="179"/>
      <c r="O210" s="179"/>
      <c r="P210" s="179"/>
      <c r="Q210" s="179"/>
      <c r="R210" s="179"/>
      <c r="S210" s="179"/>
      <c r="T210" s="179"/>
      <c r="U210" s="179"/>
      <c r="V210" s="179"/>
      <c r="W210" s="179"/>
      <c r="X210" s="179"/>
      <c r="Y210" s="85"/>
    </row>
    <row r="211" spans="2:25" ht="17">
      <c r="B211" s="253" t="s">
        <v>48</v>
      </c>
      <c r="C211" s="253"/>
      <c r="D211" s="253"/>
      <c r="E211" s="55">
        <v>0.83</v>
      </c>
      <c r="F211" s="55">
        <v>0.82</v>
      </c>
      <c r="G211" s="55">
        <v>0.82</v>
      </c>
      <c r="H211" s="55">
        <v>0.88</v>
      </c>
      <c r="I211" s="55">
        <v>0.88</v>
      </c>
      <c r="J211" s="64">
        <v>0.81</v>
      </c>
      <c r="L211" s="179"/>
      <c r="M211" s="179"/>
      <c r="N211" s="179"/>
      <c r="O211" s="179"/>
      <c r="P211" s="179"/>
      <c r="Q211" s="179"/>
      <c r="R211" s="179"/>
      <c r="S211" s="179"/>
      <c r="T211" s="179"/>
      <c r="U211" s="179"/>
      <c r="V211" s="179"/>
      <c r="W211" s="179"/>
      <c r="X211" s="179"/>
      <c r="Y211" s="85"/>
    </row>
    <row r="212" spans="2:25" ht="17">
      <c r="B212" s="253" t="s">
        <v>49</v>
      </c>
      <c r="C212" s="253"/>
      <c r="D212" s="253"/>
      <c r="E212" s="54">
        <v>0.92</v>
      </c>
      <c r="F212" s="54">
        <v>0.92</v>
      </c>
      <c r="G212" s="54">
        <v>0.88</v>
      </c>
      <c r="H212" s="54">
        <v>0.99</v>
      </c>
      <c r="I212" s="54">
        <v>0.99</v>
      </c>
      <c r="J212" s="209">
        <v>0.9</v>
      </c>
      <c r="L212" s="179"/>
      <c r="M212" s="179"/>
      <c r="N212" s="179"/>
      <c r="O212" s="179"/>
      <c r="P212" s="179"/>
      <c r="Q212" s="179"/>
      <c r="R212" s="179"/>
      <c r="S212" s="179"/>
      <c r="T212" s="179"/>
      <c r="U212" s="179"/>
      <c r="V212" s="179"/>
      <c r="W212" s="179"/>
      <c r="X212" s="179"/>
      <c r="Y212" s="85"/>
    </row>
    <row r="213" spans="2:25" ht="17">
      <c r="B213" s="253" t="s">
        <v>104</v>
      </c>
      <c r="C213" s="253"/>
      <c r="D213" s="253"/>
      <c r="E213" s="55">
        <v>0.98</v>
      </c>
      <c r="F213" s="55">
        <v>0.96</v>
      </c>
      <c r="G213" s="55">
        <v>0.98</v>
      </c>
      <c r="H213" s="55">
        <v>0.98</v>
      </c>
      <c r="I213" s="55">
        <v>0.99</v>
      </c>
      <c r="J213" s="64">
        <v>0.98</v>
      </c>
      <c r="L213" s="179"/>
      <c r="M213" s="179"/>
      <c r="N213" s="179"/>
      <c r="O213" s="179"/>
      <c r="P213" s="179"/>
      <c r="Q213" s="179"/>
      <c r="R213" s="179"/>
      <c r="S213" s="179"/>
      <c r="T213" s="179"/>
      <c r="U213" s="179"/>
      <c r="V213" s="179"/>
      <c r="W213" s="179"/>
      <c r="X213" s="179"/>
      <c r="Y213" s="85"/>
    </row>
    <row r="214" spans="2:25" ht="17.5" thickBot="1">
      <c r="B214" s="293" t="s">
        <v>46</v>
      </c>
      <c r="C214" s="293"/>
      <c r="D214" s="293"/>
      <c r="E214" s="56">
        <v>1</v>
      </c>
      <c r="F214" s="56">
        <v>0.99</v>
      </c>
      <c r="G214" s="56">
        <v>0.96</v>
      </c>
      <c r="H214" s="56">
        <v>1</v>
      </c>
      <c r="I214" s="56">
        <v>0.97</v>
      </c>
      <c r="J214" s="67">
        <v>0.97</v>
      </c>
      <c r="L214" s="179"/>
      <c r="M214" s="179"/>
      <c r="N214" s="179"/>
      <c r="O214" s="179"/>
      <c r="P214" s="179"/>
      <c r="Q214" s="179"/>
      <c r="R214" s="179"/>
      <c r="S214" s="179"/>
      <c r="T214" s="179"/>
      <c r="U214" s="179"/>
      <c r="V214" s="179"/>
      <c r="W214" s="179"/>
      <c r="X214" s="179"/>
      <c r="Y214" s="85"/>
    </row>
    <row r="215" spans="2:25" ht="17.5" thickBot="1">
      <c r="B215" s="294" t="s">
        <v>105</v>
      </c>
      <c r="C215" s="294"/>
      <c r="D215" s="294"/>
      <c r="E215" s="57">
        <v>0.63</v>
      </c>
      <c r="F215" s="57">
        <v>0.64</v>
      </c>
      <c r="G215" s="57">
        <v>0.78</v>
      </c>
      <c r="H215" s="57">
        <v>0.68</v>
      </c>
      <c r="I215" s="57">
        <v>0.69</v>
      </c>
      <c r="J215" s="101">
        <v>0.79</v>
      </c>
      <c r="L215" s="179"/>
      <c r="M215" s="179"/>
      <c r="N215" s="179"/>
      <c r="O215" s="179"/>
      <c r="P215" s="179"/>
      <c r="Q215" s="179"/>
      <c r="R215" s="179"/>
      <c r="S215" s="179"/>
      <c r="T215" s="179"/>
      <c r="U215" s="179"/>
      <c r="V215" s="179"/>
      <c r="W215" s="179"/>
      <c r="X215" s="179"/>
      <c r="Y215" s="85"/>
    </row>
    <row r="216" spans="2:25">
      <c r="B216" s="22"/>
      <c r="C216" s="22"/>
      <c r="D216" s="22"/>
      <c r="L216" s="179"/>
      <c r="M216" s="179"/>
      <c r="N216" s="179"/>
      <c r="O216" s="179"/>
      <c r="P216" s="179"/>
      <c r="Q216" s="179"/>
      <c r="R216" s="179"/>
      <c r="S216" s="179"/>
      <c r="T216" s="179"/>
      <c r="U216" s="179"/>
      <c r="V216" s="179"/>
    </row>
  </sheetData>
  <sheetProtection algorithmName="SHA-512" hashValue="PPU9MJ3kb3UlpJPpb2k9YW5teZSc14sgJOdBrCz4PdRi6PRaYyHmi0/mPLwJgChXkKC1qsXBIEEmQ35TOtAA/g==" saltValue="do1oRjbfbxSRh56tRgX9XQ==" spinCount="100000" sheet="1" objects="1" scenarios="1"/>
  <mergeCells count="301">
    <mergeCell ref="B81:C81"/>
    <mergeCell ref="B82:C82"/>
    <mergeCell ref="B83:C83"/>
    <mergeCell ref="B84:C84"/>
    <mergeCell ref="B85:C85"/>
    <mergeCell ref="B72:C72"/>
    <mergeCell ref="B73:C73"/>
    <mergeCell ref="F67:G68"/>
    <mergeCell ref="H67:I68"/>
    <mergeCell ref="J67:K68"/>
    <mergeCell ref="L79:M80"/>
    <mergeCell ref="N79:O80"/>
    <mergeCell ref="P105:Q106"/>
    <mergeCell ref="R105:T106"/>
    <mergeCell ref="F105:G106"/>
    <mergeCell ref="H105:I106"/>
    <mergeCell ref="J105:K106"/>
    <mergeCell ref="L105:M106"/>
    <mergeCell ref="N105:O106"/>
    <mergeCell ref="P79:Q80"/>
    <mergeCell ref="R79:T80"/>
    <mergeCell ref="B107:C107"/>
    <mergeCell ref="B108:C108"/>
    <mergeCell ref="B109:C109"/>
    <mergeCell ref="B110:C110"/>
    <mergeCell ref="B111:C111"/>
    <mergeCell ref="B112:C112"/>
    <mergeCell ref="B113:C113"/>
    <mergeCell ref="B105:C106"/>
    <mergeCell ref="D105:E106"/>
    <mergeCell ref="B65:C65"/>
    <mergeCell ref="B91:T91"/>
    <mergeCell ref="B93:C94"/>
    <mergeCell ref="R93:T94"/>
    <mergeCell ref="H55:I56"/>
    <mergeCell ref="P93:Q94"/>
    <mergeCell ref="N55:O56"/>
    <mergeCell ref="H22:I22"/>
    <mergeCell ref="H23:I23"/>
    <mergeCell ref="H24:I24"/>
    <mergeCell ref="B31:E31"/>
    <mergeCell ref="B32:E32"/>
    <mergeCell ref="B30:E30"/>
    <mergeCell ref="F30:G30"/>
    <mergeCell ref="J55:K56"/>
    <mergeCell ref="L55:M56"/>
    <mergeCell ref="K22:O27"/>
    <mergeCell ref="N67:O68"/>
    <mergeCell ref="P67:Q68"/>
    <mergeCell ref="R67:T68"/>
    <mergeCell ref="B69:C69"/>
    <mergeCell ref="B70:C70"/>
    <mergeCell ref="B67:C68"/>
    <mergeCell ref="D67:E68"/>
    <mergeCell ref="J8:M11"/>
    <mergeCell ref="F6:H6"/>
    <mergeCell ref="F8:H8"/>
    <mergeCell ref="F9:H9"/>
    <mergeCell ref="P55:Q56"/>
    <mergeCell ref="R55:T56"/>
    <mergeCell ref="F12:H12"/>
    <mergeCell ref="G13:H13"/>
    <mergeCell ref="F14:H14"/>
    <mergeCell ref="H26:I26"/>
    <mergeCell ref="F31:G31"/>
    <mergeCell ref="F32:G32"/>
    <mergeCell ref="H27:I27"/>
    <mergeCell ref="H28:I28"/>
    <mergeCell ref="H32:I32"/>
    <mergeCell ref="H31:I31"/>
    <mergeCell ref="H30:I30"/>
    <mergeCell ref="F47:G47"/>
    <mergeCell ref="H47:I47"/>
    <mergeCell ref="F10:H10"/>
    <mergeCell ref="F11:H11"/>
    <mergeCell ref="B34:I34"/>
    <mergeCell ref="B16:E16"/>
    <mergeCell ref="H20:I20"/>
    <mergeCell ref="V55:Y58"/>
    <mergeCell ref="B97:C97"/>
    <mergeCell ref="B98:C98"/>
    <mergeCell ref="B99:C99"/>
    <mergeCell ref="B100:C100"/>
    <mergeCell ref="B101:C101"/>
    <mergeCell ref="B102:C102"/>
    <mergeCell ref="B103:C103"/>
    <mergeCell ref="B57:C57"/>
    <mergeCell ref="B58:C58"/>
    <mergeCell ref="B59:C59"/>
    <mergeCell ref="L93:M94"/>
    <mergeCell ref="J93:K94"/>
    <mergeCell ref="B79:C80"/>
    <mergeCell ref="D79:E80"/>
    <mergeCell ref="F79:G80"/>
    <mergeCell ref="H79:I80"/>
    <mergeCell ref="J79:K80"/>
    <mergeCell ref="B86:C86"/>
    <mergeCell ref="B87:C87"/>
    <mergeCell ref="B88:C88"/>
    <mergeCell ref="B89:C89"/>
    <mergeCell ref="L67:M68"/>
    <mergeCell ref="B71:C71"/>
    <mergeCell ref="B192:I192"/>
    <mergeCell ref="D193:E193"/>
    <mergeCell ref="F193:G193"/>
    <mergeCell ref="H193:I193"/>
    <mergeCell ref="F15:H15"/>
    <mergeCell ref="F16:H16"/>
    <mergeCell ref="B17:E17"/>
    <mergeCell ref="B95:C95"/>
    <mergeCell ref="B96:C96"/>
    <mergeCell ref="B60:C60"/>
    <mergeCell ref="B61:C61"/>
    <mergeCell ref="B62:C62"/>
    <mergeCell ref="B63:C63"/>
    <mergeCell ref="B64:C64"/>
    <mergeCell ref="D93:E94"/>
    <mergeCell ref="F93:G94"/>
    <mergeCell ref="B55:C56"/>
    <mergeCell ref="D55:E56"/>
    <mergeCell ref="F55:G56"/>
    <mergeCell ref="H93:I94"/>
    <mergeCell ref="B74:C74"/>
    <mergeCell ref="B75:C75"/>
    <mergeCell ref="B76:C76"/>
    <mergeCell ref="B77:C77"/>
    <mergeCell ref="B188:I188"/>
    <mergeCell ref="H189:I189"/>
    <mergeCell ref="H190:I190"/>
    <mergeCell ref="F189:G189"/>
    <mergeCell ref="D189:E189"/>
    <mergeCell ref="H117:I118"/>
    <mergeCell ref="J117:K118"/>
    <mergeCell ref="L117:M118"/>
    <mergeCell ref="N117:O118"/>
    <mergeCell ref="B117:C118"/>
    <mergeCell ref="B122:C122"/>
    <mergeCell ref="B123:C123"/>
    <mergeCell ref="B127:C127"/>
    <mergeCell ref="B181:C181"/>
    <mergeCell ref="B182:C182"/>
    <mergeCell ref="B158:T158"/>
    <mergeCell ref="B161:C162"/>
    <mergeCell ref="D161:E162"/>
    <mergeCell ref="F161:G162"/>
    <mergeCell ref="H161:I162"/>
    <mergeCell ref="J161:K162"/>
    <mergeCell ref="L161:M162"/>
    <mergeCell ref="N161:O162"/>
    <mergeCell ref="P161:Q162"/>
    <mergeCell ref="B212:D212"/>
    <mergeCell ref="B213:D213"/>
    <mergeCell ref="B214:D214"/>
    <mergeCell ref="B215:D215"/>
    <mergeCell ref="E206:G206"/>
    <mergeCell ref="B208:D208"/>
    <mergeCell ref="B209:D209"/>
    <mergeCell ref="B210:D210"/>
    <mergeCell ref="B211:D211"/>
    <mergeCell ref="B205:J205"/>
    <mergeCell ref="B206:D207"/>
    <mergeCell ref="H206:J206"/>
    <mergeCell ref="B203:J203"/>
    <mergeCell ref="K197:M197"/>
    <mergeCell ref="N197:P197"/>
    <mergeCell ref="B202:J202"/>
    <mergeCell ref="B197:J198"/>
    <mergeCell ref="B199:J199"/>
    <mergeCell ref="B200:J200"/>
    <mergeCell ref="B201:J201"/>
    <mergeCell ref="F194:G194"/>
    <mergeCell ref="K188:N191"/>
    <mergeCell ref="B194:D194"/>
    <mergeCell ref="H194:I194"/>
    <mergeCell ref="B190:D190"/>
    <mergeCell ref="B119:C119"/>
    <mergeCell ref="B120:C120"/>
    <mergeCell ref="F117:G118"/>
    <mergeCell ref="B124:C124"/>
    <mergeCell ref="B125:C125"/>
    <mergeCell ref="B126:C126"/>
    <mergeCell ref="L145:M146"/>
    <mergeCell ref="N145:O146"/>
    <mergeCell ref="B152:C152"/>
    <mergeCell ref="B153:C153"/>
    <mergeCell ref="B154:C154"/>
    <mergeCell ref="B155:C155"/>
    <mergeCell ref="B183:C183"/>
    <mergeCell ref="B175:C175"/>
    <mergeCell ref="B176:C176"/>
    <mergeCell ref="B177:C177"/>
    <mergeCell ref="B178:C178"/>
    <mergeCell ref="B179:C179"/>
    <mergeCell ref="B180:C180"/>
    <mergeCell ref="B45:E45"/>
    <mergeCell ref="F45:G45"/>
    <mergeCell ref="H45:I45"/>
    <mergeCell ref="B3:E3"/>
    <mergeCell ref="F26:G26"/>
    <mergeCell ref="B20:E20"/>
    <mergeCell ref="B22:E22"/>
    <mergeCell ref="B23:E23"/>
    <mergeCell ref="B24:E24"/>
    <mergeCell ref="B26:E26"/>
    <mergeCell ref="B27:E27"/>
    <mergeCell ref="B28:E28"/>
    <mergeCell ref="F20:G20"/>
    <mergeCell ref="F22:G22"/>
    <mergeCell ref="F27:G27"/>
    <mergeCell ref="F28:G28"/>
    <mergeCell ref="F23:G23"/>
    <mergeCell ref="B8:E8"/>
    <mergeCell ref="B9:E9"/>
    <mergeCell ref="B12:E12"/>
    <mergeCell ref="B14:E14"/>
    <mergeCell ref="B15:E15"/>
    <mergeCell ref="F24:G24"/>
    <mergeCell ref="F17:H17"/>
    <mergeCell ref="B35:E35"/>
    <mergeCell ref="F35:G35"/>
    <mergeCell ref="H35:I35"/>
    <mergeCell ref="B37:E37"/>
    <mergeCell ref="F37:G37"/>
    <mergeCell ref="H37:I37"/>
    <mergeCell ref="K37:O42"/>
    <mergeCell ref="B38:E38"/>
    <mergeCell ref="F38:G38"/>
    <mergeCell ref="H38:I38"/>
    <mergeCell ref="B39:E39"/>
    <mergeCell ref="F39:G39"/>
    <mergeCell ref="H39:I39"/>
    <mergeCell ref="B41:E41"/>
    <mergeCell ref="F41:G41"/>
    <mergeCell ref="H41:I41"/>
    <mergeCell ref="B42:E42"/>
    <mergeCell ref="F42:G42"/>
    <mergeCell ref="H42:I42"/>
    <mergeCell ref="B46:E46"/>
    <mergeCell ref="F46:G46"/>
    <mergeCell ref="H46:I46"/>
    <mergeCell ref="B48:E48"/>
    <mergeCell ref="F48:G48"/>
    <mergeCell ref="H48:I48"/>
    <mergeCell ref="B130:T130"/>
    <mergeCell ref="B133:C134"/>
    <mergeCell ref="D133:E134"/>
    <mergeCell ref="F133:G134"/>
    <mergeCell ref="H133:I134"/>
    <mergeCell ref="J133:K134"/>
    <mergeCell ref="L133:M134"/>
    <mergeCell ref="N133:O134"/>
    <mergeCell ref="P133:Q134"/>
    <mergeCell ref="R133:T134"/>
    <mergeCell ref="D117:E118"/>
    <mergeCell ref="B53:T53"/>
    <mergeCell ref="R117:T118"/>
    <mergeCell ref="P117:Q118"/>
    <mergeCell ref="B121:C121"/>
    <mergeCell ref="N93:O94"/>
    <mergeCell ref="B114:C114"/>
    <mergeCell ref="B115:C115"/>
    <mergeCell ref="P145:Q146"/>
    <mergeCell ref="R145:T146"/>
    <mergeCell ref="B135:C135"/>
    <mergeCell ref="B136:C136"/>
    <mergeCell ref="B137:C137"/>
    <mergeCell ref="B138:C138"/>
    <mergeCell ref="B139:C139"/>
    <mergeCell ref="B140:C140"/>
    <mergeCell ref="B141:C141"/>
    <mergeCell ref="B142:C142"/>
    <mergeCell ref="B143:C143"/>
    <mergeCell ref="B145:C146"/>
    <mergeCell ref="D145:E146"/>
    <mergeCell ref="F145:G146"/>
    <mergeCell ref="H145:I146"/>
    <mergeCell ref="J145:K146"/>
    <mergeCell ref="R161:T162"/>
    <mergeCell ref="B147:C147"/>
    <mergeCell ref="B148:C148"/>
    <mergeCell ref="B149:C149"/>
    <mergeCell ref="B150:C150"/>
    <mergeCell ref="B151:C151"/>
    <mergeCell ref="R173:T174"/>
    <mergeCell ref="B163:C163"/>
    <mergeCell ref="B164:C164"/>
    <mergeCell ref="B165:C165"/>
    <mergeCell ref="B166:C166"/>
    <mergeCell ref="B167:C167"/>
    <mergeCell ref="B168:C168"/>
    <mergeCell ref="B169:C169"/>
    <mergeCell ref="B170:C170"/>
    <mergeCell ref="B171:C171"/>
    <mergeCell ref="B173:C174"/>
    <mergeCell ref="D173:E174"/>
    <mergeCell ref="F173:G174"/>
    <mergeCell ref="H173:I174"/>
    <mergeCell ref="J173:K174"/>
    <mergeCell ref="L173:M174"/>
    <mergeCell ref="N173:O174"/>
    <mergeCell ref="P173:Q174"/>
  </mergeCells>
  <pageMargins left="0.511811024" right="0.511811024" top="0.78740157499999996" bottom="0.78740157499999996" header="0.31496062000000002" footer="0.31496062000000002"/>
  <pageSetup paperSize="9" orientation="portrait" r:id="rId1"/>
  <headerFooter>
    <oddFooter>&amp;C_x000D_&amp;1#&amp;"Calibri"&amp;10&amp;K000000 Classificação da informação: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C2B26-01BD-4105-BAFA-2F6CF2B5AEBD}">
  <sheetPr>
    <tabColor theme="9" tint="0.59999389629810485"/>
  </sheetPr>
  <dimension ref="A3:AF82"/>
  <sheetViews>
    <sheetView showGridLines="0" topLeftCell="A6" zoomScale="85" zoomScaleNormal="85" workbookViewId="0">
      <selection activeCell="F7" sqref="F7"/>
    </sheetView>
  </sheetViews>
  <sheetFormatPr defaultRowHeight="14.5"/>
  <cols>
    <col min="2" max="2" width="33.54296875" customWidth="1"/>
    <col min="3" max="3" width="18" customWidth="1"/>
    <col min="4" max="4" width="25.1796875" customWidth="1"/>
    <col min="5" max="5" width="24.453125" customWidth="1"/>
    <col min="6" max="6" width="21.453125" customWidth="1"/>
    <col min="7" max="8" width="21" customWidth="1"/>
    <col min="9" max="9" width="19.453125" customWidth="1"/>
    <col min="10" max="10" width="17.26953125" customWidth="1"/>
    <col min="12" max="12" width="10.1796875" bestFit="1" customWidth="1"/>
  </cols>
  <sheetData>
    <row r="3" spans="2:13" ht="18">
      <c r="B3" s="276" t="s">
        <v>106</v>
      </c>
      <c r="C3" s="276"/>
    </row>
    <row r="5" spans="2:13" ht="15" thickBot="1">
      <c r="B5" s="36" t="s">
        <v>107</v>
      </c>
      <c r="C5" s="36"/>
      <c r="D5" s="36"/>
      <c r="E5" s="36"/>
      <c r="F5" s="36"/>
      <c r="G5" s="36"/>
      <c r="H5" s="36"/>
      <c r="I5" s="35"/>
      <c r="J5" s="7"/>
    </row>
    <row r="6" spans="2:13" ht="17">
      <c r="B6" s="2"/>
      <c r="C6" s="285">
        <v>2021</v>
      </c>
      <c r="D6" s="285"/>
      <c r="E6" s="285">
        <v>2022</v>
      </c>
      <c r="F6" s="285"/>
      <c r="G6" s="285">
        <v>2023</v>
      </c>
      <c r="H6" s="285"/>
    </row>
    <row r="7" spans="2:13" ht="16.5" customHeight="1" thickBot="1">
      <c r="B7" s="8"/>
      <c r="C7" s="43" t="s">
        <v>108</v>
      </c>
      <c r="D7" s="50" t="s">
        <v>109</v>
      </c>
      <c r="E7" s="43" t="s">
        <v>108</v>
      </c>
      <c r="F7" s="50" t="s">
        <v>109</v>
      </c>
      <c r="G7" s="43" t="s">
        <v>108</v>
      </c>
      <c r="H7" s="50" t="s">
        <v>109</v>
      </c>
    </row>
    <row r="8" spans="2:13" ht="17">
      <c r="B8" s="148" t="s">
        <v>110</v>
      </c>
      <c r="C8" s="149">
        <v>14077578</v>
      </c>
      <c r="D8" s="146">
        <v>0.69</v>
      </c>
      <c r="E8" s="150">
        <v>23048019</v>
      </c>
      <c r="F8" s="151">
        <v>0.64</v>
      </c>
      <c r="G8" s="152">
        <v>29056630</v>
      </c>
      <c r="H8" s="153">
        <v>0.59</v>
      </c>
      <c r="J8" s="307"/>
      <c r="K8" s="307"/>
      <c r="L8" s="307"/>
      <c r="M8" s="307"/>
    </row>
    <row r="9" spans="2:13" ht="17">
      <c r="B9" s="18" t="s">
        <v>111</v>
      </c>
      <c r="C9" s="144">
        <v>2882010</v>
      </c>
      <c r="D9" s="145">
        <v>0.14000000000000001</v>
      </c>
      <c r="E9" s="147">
        <v>9053837</v>
      </c>
      <c r="F9" s="154">
        <v>0.25</v>
      </c>
      <c r="G9" s="147">
        <v>14632633</v>
      </c>
      <c r="H9" s="154">
        <v>0.3</v>
      </c>
      <c r="J9" s="307"/>
      <c r="K9" s="307"/>
      <c r="L9" s="307"/>
      <c r="M9" s="307"/>
    </row>
    <row r="10" spans="2:13" ht="17">
      <c r="B10" s="18" t="s">
        <v>112</v>
      </c>
      <c r="C10" s="144">
        <v>3353626</v>
      </c>
      <c r="D10" s="145">
        <v>0.17</v>
      </c>
      <c r="E10" s="144">
        <v>4067970</v>
      </c>
      <c r="F10" s="146">
        <v>0.11</v>
      </c>
      <c r="G10" s="147">
        <v>5335514</v>
      </c>
      <c r="H10" s="145">
        <v>0.11</v>
      </c>
      <c r="J10" s="307"/>
      <c r="K10" s="307"/>
      <c r="L10" s="307"/>
      <c r="M10" s="307"/>
    </row>
    <row r="11" spans="2:13" ht="17">
      <c r="B11" s="39" t="s">
        <v>113</v>
      </c>
      <c r="C11" s="97">
        <v>972059</v>
      </c>
      <c r="D11" s="119">
        <v>0.05</v>
      </c>
      <c r="E11" s="120">
        <v>1092243</v>
      </c>
      <c r="F11" s="64">
        <v>0.03</v>
      </c>
      <c r="G11" s="120">
        <v>1251758</v>
      </c>
      <c r="H11" s="64">
        <v>0.02</v>
      </c>
      <c r="J11" s="307"/>
      <c r="K11" s="307"/>
      <c r="L11" s="307"/>
      <c r="M11" s="307"/>
    </row>
    <row r="12" spans="2:13" ht="17">
      <c r="B12" s="39" t="s">
        <v>114</v>
      </c>
      <c r="C12" s="97">
        <v>465354</v>
      </c>
      <c r="D12" s="119">
        <v>0.02</v>
      </c>
      <c r="E12" s="97">
        <v>524558</v>
      </c>
      <c r="F12" s="64">
        <v>0.01</v>
      </c>
      <c r="G12" s="120">
        <v>743066</v>
      </c>
      <c r="H12" s="64">
        <v>0.01</v>
      </c>
      <c r="J12" s="307"/>
      <c r="K12" s="307"/>
      <c r="L12" s="307"/>
      <c r="M12" s="307"/>
    </row>
    <row r="13" spans="2:13" ht="17">
      <c r="B13" s="38" t="s">
        <v>115</v>
      </c>
      <c r="C13" s="100">
        <v>1034343</v>
      </c>
      <c r="D13" s="64">
        <v>0.06</v>
      </c>
      <c r="E13" s="97">
        <v>1464417</v>
      </c>
      <c r="F13" s="94">
        <v>0.05</v>
      </c>
      <c r="G13" s="97">
        <v>1524416</v>
      </c>
      <c r="H13" s="94">
        <v>0.04</v>
      </c>
    </row>
    <row r="14" spans="2:13" ht="17">
      <c r="B14" s="38" t="s">
        <v>116</v>
      </c>
      <c r="C14" s="97">
        <v>361349</v>
      </c>
      <c r="D14" s="64">
        <v>0.02</v>
      </c>
      <c r="E14" s="100">
        <v>393679</v>
      </c>
      <c r="F14" s="64">
        <v>0.01</v>
      </c>
      <c r="G14" s="97">
        <v>417158</v>
      </c>
      <c r="H14" s="64">
        <v>0.01</v>
      </c>
    </row>
    <row r="15" spans="2:13" ht="17">
      <c r="B15" s="40" t="s">
        <v>117</v>
      </c>
      <c r="C15" s="97">
        <v>292235</v>
      </c>
      <c r="D15" s="103">
        <v>0.01</v>
      </c>
      <c r="E15" s="97">
        <v>367335</v>
      </c>
      <c r="F15" s="64">
        <v>0.01</v>
      </c>
      <c r="G15" s="96">
        <v>490856</v>
      </c>
      <c r="H15" s="103">
        <v>0.01</v>
      </c>
    </row>
    <row r="16" spans="2:13" ht="17">
      <c r="B16" s="40" t="s">
        <v>118</v>
      </c>
      <c r="C16" s="100">
        <v>91847</v>
      </c>
      <c r="D16" s="103">
        <v>0</v>
      </c>
      <c r="E16" s="97">
        <v>99044</v>
      </c>
      <c r="F16" s="64">
        <v>0</v>
      </c>
      <c r="G16" s="96">
        <v>104984</v>
      </c>
      <c r="H16" s="64">
        <v>0</v>
      </c>
    </row>
    <row r="17" spans="1:32" ht="17.5" thickBot="1">
      <c r="B17" s="42" t="s">
        <v>119</v>
      </c>
      <c r="C17" s="120">
        <v>136439</v>
      </c>
      <c r="D17" s="94">
        <v>0.01</v>
      </c>
      <c r="E17" s="100">
        <v>126694</v>
      </c>
      <c r="F17" s="102">
        <v>0</v>
      </c>
      <c r="G17" s="99">
        <v>803336</v>
      </c>
      <c r="H17" s="94">
        <v>0.02</v>
      </c>
    </row>
    <row r="18" spans="1:32" ht="17.5" thickBot="1">
      <c r="B18" s="15" t="s">
        <v>89</v>
      </c>
      <c r="C18" s="113">
        <v>20313214</v>
      </c>
      <c r="D18" s="121">
        <v>1</v>
      </c>
      <c r="E18" s="113">
        <v>36169826</v>
      </c>
      <c r="F18" s="121">
        <v>1</v>
      </c>
      <c r="G18" s="113">
        <f>SUM(G8:G10)</f>
        <v>49024777</v>
      </c>
      <c r="H18" s="121">
        <v>1</v>
      </c>
    </row>
    <row r="20" spans="1:32" ht="17">
      <c r="C20" s="143"/>
      <c r="D20" s="94"/>
      <c r="E20" s="143"/>
      <c r="F20" s="94"/>
      <c r="G20" s="143"/>
      <c r="H20" s="94"/>
    </row>
    <row r="21" spans="1:32" ht="15" thickBot="1">
      <c r="B21" s="314" t="s">
        <v>120</v>
      </c>
      <c r="C21" s="314"/>
      <c r="D21" s="314"/>
      <c r="E21" s="314"/>
      <c r="F21" s="314"/>
      <c r="G21" s="4"/>
    </row>
    <row r="22" spans="1:32" ht="15.5">
      <c r="B22" s="17"/>
      <c r="C22" s="16"/>
      <c r="D22" s="290">
        <v>2022</v>
      </c>
      <c r="E22" s="290"/>
      <c r="F22" s="290">
        <v>2023</v>
      </c>
      <c r="G22" s="290"/>
    </row>
    <row r="23" spans="1:32" ht="16" thickBot="1">
      <c r="B23" s="9"/>
      <c r="C23" s="9"/>
      <c r="D23" s="50" t="s">
        <v>121</v>
      </c>
      <c r="E23" s="50" t="s">
        <v>122</v>
      </c>
      <c r="F23" s="50" t="s">
        <v>121</v>
      </c>
      <c r="G23" s="50" t="s">
        <v>122</v>
      </c>
      <c r="I23" s="299" t="s">
        <v>123</v>
      </c>
      <c r="J23" s="299"/>
      <c r="L23" s="307"/>
      <c r="M23" s="307"/>
      <c r="N23" s="307"/>
      <c r="O23" s="307"/>
    </row>
    <row r="24" spans="1:32" ht="17">
      <c r="B24" s="267" t="s">
        <v>124</v>
      </c>
      <c r="C24" s="267"/>
      <c r="D24" s="70">
        <v>5813105</v>
      </c>
      <c r="E24" s="90">
        <v>51.3</v>
      </c>
      <c r="F24" s="68">
        <v>6628764</v>
      </c>
      <c r="G24" s="69">
        <v>61.1</v>
      </c>
      <c r="I24" s="299"/>
      <c r="J24" s="299"/>
      <c r="L24" s="307"/>
      <c r="M24" s="307"/>
      <c r="N24" s="307"/>
      <c r="O24" s="307"/>
    </row>
    <row r="25" spans="1:32" ht="17">
      <c r="B25" s="271" t="s">
        <v>125</v>
      </c>
      <c r="C25" s="271"/>
      <c r="D25" s="87">
        <v>398796</v>
      </c>
      <c r="E25" s="73">
        <v>36.4</v>
      </c>
      <c r="F25" s="72">
        <v>460978</v>
      </c>
      <c r="G25" s="73">
        <v>44.4</v>
      </c>
      <c r="I25" s="299"/>
      <c r="J25" s="299"/>
      <c r="L25" s="307"/>
      <c r="M25" s="307"/>
      <c r="N25" s="307"/>
      <c r="O25" s="307"/>
    </row>
    <row r="26" spans="1:32" ht="17.5" thickBot="1">
      <c r="B26" s="293" t="s">
        <v>126</v>
      </c>
      <c r="C26" s="293"/>
      <c r="D26" s="74">
        <v>1105165</v>
      </c>
      <c r="E26" s="62">
        <v>18.899999999999999</v>
      </c>
      <c r="F26" s="74">
        <v>1308514</v>
      </c>
      <c r="G26" s="62">
        <v>22.1</v>
      </c>
      <c r="L26" s="307"/>
      <c r="M26" s="307"/>
      <c r="N26" s="307"/>
      <c r="O26" s="307"/>
    </row>
    <row r="27" spans="1:32">
      <c r="B27" s="321" t="s">
        <v>127</v>
      </c>
      <c r="C27" s="321"/>
      <c r="D27" s="321"/>
      <c r="E27" s="321"/>
      <c r="F27" s="321"/>
      <c r="G27" s="321"/>
      <c r="H27" s="321"/>
      <c r="I27" s="321"/>
      <c r="J27" s="321"/>
      <c r="L27" s="307"/>
      <c r="M27" s="307"/>
      <c r="N27" s="307"/>
      <c r="O27" s="307"/>
    </row>
    <row r="29" spans="1:32" ht="15" thickBot="1">
      <c r="B29" s="314" t="s">
        <v>128</v>
      </c>
      <c r="C29" s="314"/>
      <c r="D29" s="314"/>
      <c r="E29" s="314"/>
      <c r="F29" s="314"/>
      <c r="G29" s="36"/>
      <c r="L29" s="324"/>
      <c r="M29" s="324"/>
      <c r="N29" s="324"/>
      <c r="O29" s="324"/>
      <c r="P29" s="324"/>
      <c r="Q29" s="324"/>
      <c r="R29" s="324"/>
      <c r="S29" s="324"/>
      <c r="T29" s="324"/>
      <c r="U29" s="324"/>
      <c r="V29" s="324"/>
      <c r="W29" s="324"/>
      <c r="X29" s="324"/>
      <c r="Y29" s="324"/>
      <c r="Z29" s="324"/>
      <c r="AA29" s="324"/>
      <c r="AB29" s="324"/>
      <c r="AC29" s="324"/>
      <c r="AD29" s="324"/>
      <c r="AE29" s="324"/>
      <c r="AF29" s="324"/>
    </row>
    <row r="30" spans="1:32" ht="17.5" thickBot="1">
      <c r="B30" s="180"/>
      <c r="C30" s="181"/>
      <c r="D30" s="181"/>
      <c r="E30" s="200">
        <v>2021</v>
      </c>
      <c r="F30" s="201" t="s">
        <v>41</v>
      </c>
      <c r="G30" s="200">
        <v>2022</v>
      </c>
      <c r="H30" s="201" t="s">
        <v>41</v>
      </c>
      <c r="I30" s="200">
        <v>2023</v>
      </c>
      <c r="J30" s="202" t="s">
        <v>41</v>
      </c>
      <c r="K30" s="324"/>
      <c r="L30" s="324"/>
      <c r="M30" s="324"/>
      <c r="N30" s="324"/>
      <c r="O30" s="324"/>
      <c r="P30" s="324"/>
      <c r="Q30" s="324"/>
      <c r="R30" s="324"/>
      <c r="S30" s="324"/>
      <c r="T30" s="324"/>
      <c r="U30" s="324"/>
      <c r="V30" s="324"/>
      <c r="W30" s="324"/>
      <c r="X30" s="324"/>
      <c r="Y30" s="324"/>
      <c r="Z30" s="324"/>
      <c r="AA30" s="324"/>
      <c r="AB30" s="324"/>
      <c r="AC30" s="324"/>
      <c r="AD30" s="324"/>
      <c r="AE30" s="324"/>
      <c r="AF30" s="324"/>
    </row>
    <row r="31" spans="1:32" ht="17">
      <c r="B31" s="320" t="s">
        <v>129</v>
      </c>
      <c r="C31" s="320"/>
      <c r="D31" s="320"/>
      <c r="E31" s="320"/>
      <c r="F31" s="320"/>
      <c r="G31" s="320"/>
      <c r="H31" s="320"/>
      <c r="I31" s="320"/>
      <c r="J31" s="320"/>
      <c r="K31" s="324"/>
      <c r="L31" s="324"/>
      <c r="M31" s="324"/>
      <c r="N31" s="324"/>
      <c r="O31" s="324"/>
      <c r="P31" s="324"/>
      <c r="Q31" s="324"/>
      <c r="R31" s="324"/>
      <c r="S31" s="324"/>
      <c r="T31" s="324"/>
      <c r="U31" s="324"/>
      <c r="V31" s="324"/>
      <c r="W31" s="324"/>
      <c r="X31" s="324"/>
      <c r="Y31" s="324"/>
      <c r="Z31" s="324"/>
      <c r="AA31" s="324"/>
      <c r="AB31" s="324"/>
      <c r="AC31" s="324"/>
      <c r="AD31" s="324"/>
      <c r="AE31" s="324"/>
      <c r="AF31" s="324"/>
    </row>
    <row r="32" spans="1:32" s="193" customFormat="1" ht="17">
      <c r="A32"/>
      <c r="B32" s="315" t="s">
        <v>130</v>
      </c>
      <c r="C32" s="315"/>
      <c r="D32" s="315"/>
      <c r="E32" s="188">
        <v>17538263.539999999</v>
      </c>
      <c r="F32" s="194">
        <v>1.2999999999999999E-4</v>
      </c>
      <c r="G32" s="195">
        <v>18079168.399999999</v>
      </c>
      <c r="H32" s="196" t="s">
        <v>131</v>
      </c>
      <c r="I32" s="195">
        <v>22941841.43</v>
      </c>
      <c r="J32" s="194">
        <v>1.1E-4</v>
      </c>
      <c r="K32" s="324"/>
      <c r="L32" s="324"/>
      <c r="M32" s="324"/>
      <c r="N32" s="324"/>
      <c r="O32" s="324"/>
      <c r="P32" s="324"/>
      <c r="Q32" s="324"/>
      <c r="R32" s="324"/>
      <c r="S32" s="324"/>
      <c r="T32" s="324"/>
      <c r="U32" s="324"/>
      <c r="V32" s="324"/>
      <c r="W32" s="324"/>
      <c r="X32" s="324"/>
      <c r="Y32" s="324"/>
      <c r="Z32" s="324"/>
      <c r="AA32" s="324"/>
      <c r="AB32" s="324"/>
      <c r="AC32" s="324"/>
      <c r="AD32" s="324"/>
      <c r="AE32" s="324"/>
      <c r="AF32" s="324"/>
    </row>
    <row r="33" spans="1:32" s="193" customFormat="1" ht="16.5" customHeight="1">
      <c r="A33"/>
      <c r="B33" s="315" t="s">
        <v>132</v>
      </c>
      <c r="C33" s="315"/>
      <c r="D33" s="315"/>
      <c r="E33" s="188">
        <v>6163992238.5100002</v>
      </c>
      <c r="F33" s="189">
        <v>4.4990000000000002E-2</v>
      </c>
      <c r="G33" s="188">
        <v>7795168627.3500004</v>
      </c>
      <c r="H33" s="189">
        <v>4.4810000000000003E-2</v>
      </c>
      <c r="I33" s="188">
        <v>8377865511.3100004</v>
      </c>
      <c r="J33" s="189">
        <v>3.9660000000000001E-2</v>
      </c>
      <c r="K33" s="324"/>
      <c r="L33" s="324"/>
      <c r="M33" s="324"/>
      <c r="N33" s="324"/>
      <c r="O33" s="324"/>
      <c r="P33" s="324"/>
      <c r="Q33" s="324"/>
      <c r="R33" s="324"/>
      <c r="S33" s="324"/>
      <c r="T33" s="324"/>
      <c r="U33" s="324"/>
      <c r="V33" s="324"/>
      <c r="W33" s="324"/>
      <c r="X33" s="324"/>
      <c r="Y33" s="324"/>
      <c r="Z33" s="324"/>
      <c r="AA33" s="324"/>
      <c r="AB33" s="324"/>
      <c r="AC33" s="324"/>
      <c r="AD33" s="324"/>
      <c r="AE33" s="324"/>
      <c r="AF33" s="324"/>
    </row>
    <row r="34" spans="1:32" s="193" customFormat="1" ht="17">
      <c r="A34"/>
      <c r="B34" s="315" t="s">
        <v>133</v>
      </c>
      <c r="C34" s="315"/>
      <c r="D34" s="315"/>
      <c r="E34" s="188">
        <v>2239329536.0100002</v>
      </c>
      <c r="F34" s="189">
        <v>1.634E-2</v>
      </c>
      <c r="G34" s="188">
        <v>2411496684.9200001</v>
      </c>
      <c r="H34" s="189">
        <v>1.3860000000000001E-2</v>
      </c>
      <c r="I34" s="188">
        <v>2768119242.46</v>
      </c>
      <c r="J34" s="189">
        <v>1.3100000000000001E-2</v>
      </c>
      <c r="K34" s="324"/>
      <c r="L34" s="324"/>
      <c r="M34" s="324"/>
      <c r="N34" s="324"/>
      <c r="O34" s="324"/>
      <c r="P34" s="324"/>
      <c r="Q34" s="324"/>
      <c r="R34" s="324"/>
      <c r="S34" s="324"/>
      <c r="T34" s="324"/>
      <c r="U34" s="324"/>
      <c r="V34" s="324"/>
      <c r="W34" s="324"/>
      <c r="X34" s="324"/>
      <c r="Y34" s="324"/>
      <c r="Z34" s="324"/>
      <c r="AA34" s="324"/>
      <c r="AB34" s="324"/>
      <c r="AC34" s="324"/>
      <c r="AD34" s="324"/>
      <c r="AE34" s="324"/>
      <c r="AF34" s="324"/>
    </row>
    <row r="35" spans="1:32" s="193" customFormat="1" ht="17">
      <c r="A35"/>
      <c r="B35" s="315" t="s">
        <v>134</v>
      </c>
      <c r="C35" s="315"/>
      <c r="D35" s="315"/>
      <c r="E35" s="188">
        <v>4572827659.5100002</v>
      </c>
      <c r="F35" s="189">
        <v>3.3369999999999997E-2</v>
      </c>
      <c r="G35" s="188">
        <v>6136658655.5500002</v>
      </c>
      <c r="H35" s="189">
        <v>3.5279999999999999E-2</v>
      </c>
      <c r="I35" s="188">
        <v>5823094900.4499998</v>
      </c>
      <c r="J35" s="189">
        <v>2.7560000000000001E-2</v>
      </c>
      <c r="K35" s="324"/>
      <c r="L35" s="324"/>
      <c r="M35" s="324"/>
      <c r="N35" s="324"/>
      <c r="O35" s="324"/>
      <c r="P35" s="324"/>
      <c r="Q35" s="324"/>
      <c r="R35" s="324"/>
      <c r="S35" s="324"/>
      <c r="T35" s="324"/>
      <c r="U35" s="324"/>
      <c r="V35" s="324"/>
      <c r="W35" s="324"/>
      <c r="X35" s="324"/>
      <c r="Y35" s="324"/>
      <c r="Z35" s="324"/>
      <c r="AA35" s="324"/>
      <c r="AB35" s="324"/>
      <c r="AC35" s="324"/>
      <c r="AD35" s="324"/>
      <c r="AE35" s="324"/>
      <c r="AF35" s="324"/>
    </row>
    <row r="36" spans="1:32" ht="17">
      <c r="B36" s="315" t="s">
        <v>135</v>
      </c>
      <c r="C36" s="315"/>
      <c r="D36" s="315"/>
      <c r="E36" s="188">
        <v>3671516.63</v>
      </c>
      <c r="F36" s="189">
        <v>3.0000000000000001E-5</v>
      </c>
      <c r="G36" s="188">
        <v>78223591.939999998</v>
      </c>
      <c r="H36" s="189">
        <v>4.4999999999999999E-4</v>
      </c>
      <c r="I36" s="188">
        <v>90365849.140000001</v>
      </c>
      <c r="J36" s="189">
        <v>4.2999999999999999E-4</v>
      </c>
      <c r="K36" s="324"/>
      <c r="L36" s="324"/>
      <c r="M36" s="324"/>
      <c r="N36" s="324"/>
      <c r="O36" s="324"/>
      <c r="P36" s="324"/>
      <c r="Q36" s="324"/>
      <c r="R36" s="324"/>
      <c r="S36" s="324"/>
      <c r="T36" s="324"/>
      <c r="U36" s="324"/>
      <c r="V36" s="324"/>
      <c r="W36" s="324"/>
      <c r="X36" s="324"/>
      <c r="Y36" s="324"/>
      <c r="Z36" s="324"/>
      <c r="AA36" s="324"/>
      <c r="AB36" s="324"/>
      <c r="AC36" s="324"/>
      <c r="AD36" s="324"/>
      <c r="AE36" s="324"/>
      <c r="AF36" s="324"/>
    </row>
    <row r="37" spans="1:32" ht="16.5" customHeight="1">
      <c r="B37" s="315" t="s">
        <v>136</v>
      </c>
      <c r="C37" s="315"/>
      <c r="D37" s="315"/>
      <c r="E37" s="188">
        <v>10052190752.41</v>
      </c>
      <c r="F37" s="199">
        <v>7.3359999999999995E-2</v>
      </c>
      <c r="G37" s="188">
        <v>12559883498.709999</v>
      </c>
      <c r="H37" s="199">
        <v>7.22E-2</v>
      </c>
      <c r="I37" s="188">
        <v>14394810253.34</v>
      </c>
      <c r="J37" s="199">
        <v>6.8140000000000006E-2</v>
      </c>
      <c r="K37" s="324"/>
      <c r="L37" s="324"/>
      <c r="M37" s="324"/>
      <c r="N37" s="324"/>
      <c r="O37" s="324"/>
      <c r="P37" s="324"/>
      <c r="Q37" s="324"/>
      <c r="R37" s="324"/>
      <c r="S37" s="324"/>
      <c r="T37" s="324"/>
      <c r="U37" s="324"/>
      <c r="V37" s="324"/>
      <c r="W37" s="324"/>
      <c r="X37" s="324"/>
      <c r="Y37" s="324"/>
      <c r="Z37" s="324"/>
      <c r="AA37" s="324"/>
      <c r="AB37" s="324"/>
      <c r="AC37" s="324"/>
      <c r="AD37" s="324"/>
      <c r="AE37" s="324"/>
      <c r="AF37" s="324"/>
    </row>
    <row r="38" spans="1:32" s="187" customFormat="1" ht="17">
      <c r="A38"/>
      <c r="B38" s="318" t="s">
        <v>137</v>
      </c>
      <c r="C38" s="318"/>
      <c r="D38" s="318"/>
      <c r="E38" s="191" t="s">
        <v>43</v>
      </c>
      <c r="F38" s="197"/>
      <c r="G38" s="191">
        <v>3343395.67</v>
      </c>
      <c r="H38" s="198">
        <v>2.0000000000000002E-5</v>
      </c>
      <c r="I38" s="191">
        <v>14816451.189999999</v>
      </c>
      <c r="J38" s="198">
        <v>6.9999999999999994E-5</v>
      </c>
      <c r="K38" s="324"/>
      <c r="L38" s="324"/>
      <c r="M38" s="324"/>
      <c r="N38" s="324"/>
      <c r="O38" s="324"/>
      <c r="P38" s="324"/>
      <c r="Q38" s="324"/>
      <c r="R38" s="324"/>
      <c r="S38" s="324"/>
      <c r="T38" s="324"/>
      <c r="U38" s="324"/>
      <c r="V38" s="324"/>
      <c r="W38" s="324"/>
      <c r="X38" s="324"/>
      <c r="Y38" s="324"/>
      <c r="Z38" s="324"/>
      <c r="AA38" s="324"/>
      <c r="AB38" s="324"/>
      <c r="AC38" s="324"/>
      <c r="AD38" s="324"/>
      <c r="AE38" s="324"/>
      <c r="AF38" s="324"/>
    </row>
    <row r="39" spans="1:32" ht="17">
      <c r="B39" s="315" t="s">
        <v>138</v>
      </c>
      <c r="C39" s="315"/>
      <c r="D39" s="315"/>
      <c r="E39" s="188">
        <v>2871354540.75</v>
      </c>
      <c r="F39" s="199">
        <v>2.0959999999999999E-2</v>
      </c>
      <c r="G39" s="188">
        <v>3758493641.9899998</v>
      </c>
      <c r="H39" s="199">
        <v>2.1600000000000001E-2</v>
      </c>
      <c r="I39" s="188">
        <v>5873693266.8000002</v>
      </c>
      <c r="J39" s="199">
        <v>2.7799999999999998E-2</v>
      </c>
      <c r="K39" s="324"/>
      <c r="L39" s="324"/>
      <c r="M39" s="324"/>
      <c r="N39" s="324"/>
      <c r="O39" s="324"/>
      <c r="P39" s="324"/>
      <c r="Q39" s="324"/>
      <c r="R39" s="324"/>
      <c r="S39" s="324"/>
      <c r="T39" s="324"/>
      <c r="U39" s="324"/>
      <c r="V39" s="324"/>
      <c r="W39" s="324"/>
      <c r="X39" s="324"/>
      <c r="Y39" s="324"/>
      <c r="Z39" s="324"/>
      <c r="AA39" s="324"/>
      <c r="AB39" s="324"/>
      <c r="AC39" s="324"/>
      <c r="AD39" s="324"/>
      <c r="AE39" s="324"/>
      <c r="AF39" s="324"/>
    </row>
    <row r="40" spans="1:32" s="187" customFormat="1" ht="17">
      <c r="A40"/>
      <c r="B40" s="318" t="s">
        <v>139</v>
      </c>
      <c r="C40" s="318"/>
      <c r="D40" s="318"/>
      <c r="E40" s="191">
        <v>5149430396.4200001</v>
      </c>
      <c r="F40" s="192">
        <v>3.7580000000000002E-2</v>
      </c>
      <c r="G40" s="191">
        <v>6461287949.7600002</v>
      </c>
      <c r="H40" s="192">
        <v>3.7139999999999999E-2</v>
      </c>
      <c r="I40" s="191">
        <v>7824688610.5299997</v>
      </c>
      <c r="J40" s="192">
        <v>3.7039999999999997E-2</v>
      </c>
      <c r="K40" s="324"/>
      <c r="L40" s="324"/>
      <c r="M40" s="324"/>
      <c r="N40" s="324"/>
      <c r="O40" s="324"/>
      <c r="P40" s="324"/>
      <c r="Q40" s="324"/>
      <c r="R40" s="324"/>
      <c r="S40" s="324"/>
      <c r="T40" s="324"/>
      <c r="U40" s="324"/>
      <c r="V40" s="324"/>
      <c r="W40" s="324"/>
      <c r="X40" s="324"/>
      <c r="Y40" s="324"/>
      <c r="Z40" s="324"/>
      <c r="AA40" s="324"/>
      <c r="AB40" s="324"/>
      <c r="AC40" s="324"/>
      <c r="AD40" s="324"/>
      <c r="AE40" s="324"/>
      <c r="AF40" s="324"/>
    </row>
    <row r="41" spans="1:32" ht="17">
      <c r="B41" s="320" t="s">
        <v>140</v>
      </c>
      <c r="C41" s="320"/>
      <c r="D41" s="320"/>
      <c r="E41" s="320"/>
      <c r="F41" s="320"/>
      <c r="G41" s="320"/>
      <c r="H41" s="320"/>
      <c r="I41" s="320"/>
      <c r="J41" s="320"/>
      <c r="K41" s="324"/>
      <c r="L41" s="324"/>
      <c r="M41" s="324"/>
      <c r="N41" s="324"/>
      <c r="O41" s="324"/>
      <c r="P41" s="324"/>
      <c r="Q41" s="324"/>
      <c r="R41" s="324"/>
      <c r="S41" s="324"/>
      <c r="T41" s="324"/>
      <c r="U41" s="324"/>
      <c r="V41" s="324"/>
      <c r="W41" s="324"/>
      <c r="X41" s="324"/>
      <c r="Y41" s="324"/>
      <c r="Z41" s="324"/>
      <c r="AA41" s="324"/>
      <c r="AB41" s="324"/>
      <c r="AC41" s="324"/>
      <c r="AD41" s="324"/>
      <c r="AE41" s="324"/>
      <c r="AF41" s="324"/>
    </row>
    <row r="42" spans="1:32" ht="17">
      <c r="B42" s="315" t="s">
        <v>141</v>
      </c>
      <c r="C42" s="315"/>
      <c r="D42" s="315"/>
      <c r="E42" s="188">
        <v>196780564.03999999</v>
      </c>
      <c r="F42" s="189">
        <v>1.4400000000000001E-3</v>
      </c>
      <c r="G42" s="188">
        <v>256332975.91</v>
      </c>
      <c r="H42" s="189">
        <v>0</v>
      </c>
      <c r="I42" s="188">
        <v>317300938.16000003</v>
      </c>
      <c r="J42" s="189">
        <v>1.5E-3</v>
      </c>
      <c r="L42" s="324"/>
      <c r="M42" s="324"/>
      <c r="N42" s="324"/>
      <c r="O42" s="324"/>
      <c r="P42" s="324"/>
      <c r="Q42" s="324"/>
      <c r="R42" s="324"/>
      <c r="S42" s="324"/>
      <c r="T42" s="324"/>
      <c r="U42" s="324"/>
      <c r="V42" s="324"/>
      <c r="W42" s="324"/>
      <c r="X42" s="324"/>
      <c r="Y42" s="324"/>
      <c r="Z42" s="324"/>
      <c r="AA42" s="324"/>
      <c r="AB42" s="324"/>
      <c r="AC42" s="324"/>
      <c r="AD42" s="324"/>
      <c r="AE42" s="324"/>
      <c r="AF42" s="324"/>
    </row>
    <row r="43" spans="1:32" ht="17">
      <c r="B43" s="315" t="s">
        <v>142</v>
      </c>
      <c r="C43" s="315"/>
      <c r="D43" s="315"/>
      <c r="E43" s="195">
        <v>132615011.53</v>
      </c>
      <c r="F43" s="189">
        <v>9.7000000000000005E-4</v>
      </c>
      <c r="G43" s="188">
        <v>128735732.91</v>
      </c>
      <c r="H43" s="189">
        <v>7.3999999999999999E-4</v>
      </c>
      <c r="I43" s="188">
        <v>151963133.49000001</v>
      </c>
      <c r="J43" s="189">
        <v>7.2000000000000005E-4</v>
      </c>
      <c r="L43" s="324"/>
      <c r="M43" s="324"/>
      <c r="N43" s="324"/>
      <c r="O43" s="324"/>
      <c r="P43" s="324"/>
      <c r="Q43" s="324"/>
      <c r="R43" s="324"/>
      <c r="S43" s="324"/>
      <c r="T43" s="324"/>
      <c r="U43" s="324"/>
      <c r="V43" s="324"/>
      <c r="W43" s="324"/>
      <c r="X43" s="324"/>
      <c r="Y43" s="324"/>
      <c r="Z43" s="324"/>
      <c r="AA43" s="324"/>
      <c r="AB43" s="324"/>
      <c r="AC43" s="324"/>
      <c r="AD43" s="324"/>
      <c r="AE43" s="324"/>
      <c r="AF43" s="324"/>
    </row>
    <row r="44" spans="1:32" ht="17">
      <c r="B44" s="315" t="s">
        <v>143</v>
      </c>
      <c r="C44" s="315"/>
      <c r="D44" s="315"/>
      <c r="E44" s="188">
        <v>2166890303.1100001</v>
      </c>
      <c r="F44" s="189">
        <v>1.5810000000000001E-2</v>
      </c>
      <c r="G44" s="188">
        <v>2575700262.6500001</v>
      </c>
      <c r="H44" s="189">
        <v>1.481E-2</v>
      </c>
      <c r="I44" s="188">
        <v>3185391805.9899998</v>
      </c>
      <c r="J44" s="189">
        <v>1.508E-2</v>
      </c>
      <c r="L44" s="324"/>
      <c r="M44" s="324"/>
      <c r="N44" s="324"/>
      <c r="O44" s="324"/>
      <c r="P44" s="324"/>
      <c r="Q44" s="324"/>
      <c r="R44" s="324"/>
      <c r="S44" s="324"/>
      <c r="T44" s="324"/>
      <c r="U44" s="324"/>
      <c r="V44" s="324"/>
      <c r="W44" s="324"/>
      <c r="X44" s="324"/>
      <c r="Y44" s="324"/>
      <c r="Z44" s="324"/>
      <c r="AA44" s="324"/>
      <c r="AB44" s="324"/>
      <c r="AC44" s="324"/>
      <c r="AD44" s="324"/>
      <c r="AE44" s="324"/>
      <c r="AF44" s="324"/>
    </row>
    <row r="45" spans="1:32" ht="17">
      <c r="B45" s="315" t="s">
        <v>144</v>
      </c>
      <c r="C45" s="315"/>
      <c r="D45" s="315"/>
      <c r="E45" s="188">
        <v>1098858842.1600001</v>
      </c>
      <c r="F45" s="189">
        <v>8.0199999999999994E-3</v>
      </c>
      <c r="G45" s="188">
        <v>1180162.6000000001</v>
      </c>
      <c r="H45" s="189">
        <v>6.8399999999999997E-3</v>
      </c>
      <c r="I45" s="188">
        <v>1367991472.53</v>
      </c>
      <c r="J45" s="189">
        <v>6.4799999999999996E-3</v>
      </c>
      <c r="L45" s="324"/>
      <c r="M45" s="324"/>
      <c r="N45" s="324"/>
      <c r="O45" s="324"/>
      <c r="P45" s="324"/>
      <c r="Q45" s="324"/>
      <c r="R45" s="324"/>
      <c r="S45" s="324"/>
      <c r="T45" s="324"/>
      <c r="U45" s="324"/>
      <c r="V45" s="324"/>
      <c r="W45" s="324"/>
      <c r="X45" s="324"/>
      <c r="Y45" s="324"/>
      <c r="Z45" s="324"/>
      <c r="AA45" s="324"/>
      <c r="AB45" s="324"/>
      <c r="AC45" s="324"/>
      <c r="AD45" s="324"/>
      <c r="AE45" s="324"/>
      <c r="AF45" s="324"/>
    </row>
    <row r="46" spans="1:32" ht="17">
      <c r="B46" s="315" t="s">
        <v>145</v>
      </c>
      <c r="C46" s="315"/>
      <c r="D46" s="315"/>
      <c r="E46" s="188">
        <v>494614086.31999999</v>
      </c>
      <c r="F46" s="189">
        <v>3.6099999999999999E-3</v>
      </c>
      <c r="G46" s="188">
        <v>1190210824.47</v>
      </c>
      <c r="H46" s="189">
        <v>3.1900000000000001E-3</v>
      </c>
      <c r="I46" s="188">
        <v>696080629.90999997</v>
      </c>
      <c r="J46" s="189">
        <v>3.29E-3</v>
      </c>
      <c r="L46" s="324"/>
      <c r="M46" s="324"/>
      <c r="N46" s="324"/>
      <c r="O46" s="324"/>
      <c r="P46" s="324"/>
      <c r="Q46" s="324"/>
      <c r="R46" s="324"/>
      <c r="S46" s="324"/>
      <c r="T46" s="324"/>
      <c r="U46" s="324"/>
      <c r="V46" s="324"/>
      <c r="W46" s="324"/>
      <c r="X46" s="324"/>
      <c r="Y46" s="324"/>
      <c r="Z46" s="324"/>
      <c r="AA46" s="324"/>
      <c r="AB46" s="324"/>
      <c r="AC46" s="324"/>
      <c r="AD46" s="324"/>
      <c r="AE46" s="324"/>
      <c r="AF46" s="324"/>
    </row>
    <row r="47" spans="1:32" ht="17">
      <c r="B47" s="315" t="s">
        <v>146</v>
      </c>
      <c r="C47" s="315"/>
      <c r="D47" s="315"/>
      <c r="E47" s="188">
        <v>27317431.77</v>
      </c>
      <c r="F47" s="189">
        <v>2.0000000000000001E-4</v>
      </c>
      <c r="G47" s="188">
        <v>555028786.24000001</v>
      </c>
      <c r="H47" s="189">
        <v>2.5999999999999998E-4</v>
      </c>
      <c r="I47" s="188">
        <v>46227698.200000003</v>
      </c>
      <c r="J47" s="189">
        <v>2.2000000000000001E-4</v>
      </c>
      <c r="L47" s="324"/>
      <c r="M47" s="324"/>
      <c r="N47" s="324"/>
      <c r="O47" s="324"/>
      <c r="P47" s="324"/>
      <c r="Q47" s="324"/>
      <c r="R47" s="324"/>
      <c r="S47" s="324"/>
      <c r="T47" s="324"/>
      <c r="U47" s="324"/>
      <c r="V47" s="324"/>
      <c r="W47" s="324"/>
      <c r="X47" s="324"/>
      <c r="Y47" s="324"/>
      <c r="Z47" s="324"/>
      <c r="AA47" s="324"/>
      <c r="AB47" s="324"/>
      <c r="AC47" s="324"/>
      <c r="AD47" s="324"/>
      <c r="AE47" s="324"/>
      <c r="AF47" s="324"/>
    </row>
    <row r="48" spans="1:32" ht="17.5" thickBot="1">
      <c r="B48" s="316" t="s">
        <v>89</v>
      </c>
      <c r="C48" s="317"/>
      <c r="D48" s="317"/>
      <c r="E48" s="190">
        <f>SUM(E32:E40,E42:E47)</f>
        <v>35187411142.709999</v>
      </c>
      <c r="F48" s="190"/>
      <c r="G48" s="190">
        <f>SUM(G32:G40,G42:G47)</f>
        <v>43929823959.070007</v>
      </c>
      <c r="H48" s="190"/>
      <c r="I48" s="190">
        <f>SUM(I32:I40,I42:I47)</f>
        <v>50955351604.93</v>
      </c>
      <c r="J48" s="190"/>
      <c r="L48" s="324"/>
      <c r="M48" s="324"/>
      <c r="N48" s="324"/>
      <c r="O48" s="324"/>
      <c r="P48" s="324"/>
      <c r="Q48" s="324"/>
      <c r="R48" s="324"/>
      <c r="S48" s="324"/>
      <c r="T48" s="324"/>
      <c r="U48" s="324"/>
      <c r="V48" s="324"/>
      <c r="W48" s="324"/>
      <c r="X48" s="324"/>
      <c r="Y48" s="324"/>
      <c r="Z48" s="324"/>
      <c r="AA48" s="324"/>
      <c r="AB48" s="324"/>
      <c r="AC48" s="324"/>
      <c r="AD48" s="324"/>
      <c r="AE48" s="324"/>
      <c r="AF48" s="324"/>
    </row>
    <row r="49" spans="2:16">
      <c r="B49" s="321" t="s">
        <v>147</v>
      </c>
      <c r="C49" s="321"/>
      <c r="D49" s="321"/>
      <c r="E49" s="321"/>
      <c r="F49" s="321"/>
      <c r="G49" s="321"/>
      <c r="H49" s="321"/>
      <c r="I49" s="321"/>
      <c r="J49" s="321"/>
    </row>
    <row r="50" spans="2:16">
      <c r="B50" s="325" t="s">
        <v>148</v>
      </c>
      <c r="C50" s="325"/>
      <c r="D50" s="325"/>
      <c r="E50" s="325"/>
      <c r="F50" s="325"/>
      <c r="G50" s="325"/>
      <c r="H50" s="325"/>
      <c r="I50" s="325"/>
      <c r="J50" s="325"/>
    </row>
    <row r="52" spans="2:16" ht="18">
      <c r="B52" s="276" t="s">
        <v>149</v>
      </c>
      <c r="C52" s="276"/>
      <c r="D52" s="276"/>
      <c r="F52" s="182"/>
    </row>
    <row r="54" spans="2:16" ht="15" thickBot="1">
      <c r="B54" s="314" t="s">
        <v>150</v>
      </c>
      <c r="C54" s="314"/>
      <c r="D54" s="314"/>
      <c r="E54" s="314"/>
      <c r="F54" s="314"/>
      <c r="G54" s="4"/>
      <c r="H54" s="4"/>
      <c r="I54" s="4"/>
    </row>
    <row r="55" spans="2:16">
      <c r="B55" s="309" t="s">
        <v>151</v>
      </c>
      <c r="C55" s="309"/>
      <c r="D55" s="308">
        <v>2021</v>
      </c>
      <c r="E55" s="308"/>
      <c r="F55" s="308">
        <v>2022</v>
      </c>
      <c r="G55" s="308"/>
      <c r="H55" s="308">
        <v>2023</v>
      </c>
      <c r="I55" s="308"/>
    </row>
    <row r="56" spans="2:16" ht="17.5" thickBot="1">
      <c r="B56" s="310"/>
      <c r="C56" s="310"/>
      <c r="D56" s="24" t="s">
        <v>152</v>
      </c>
      <c r="E56" s="24" t="s">
        <v>109</v>
      </c>
      <c r="F56" s="24" t="s">
        <v>152</v>
      </c>
      <c r="G56" s="24" t="s">
        <v>109</v>
      </c>
      <c r="H56" s="24" t="s">
        <v>152</v>
      </c>
      <c r="I56" s="24" t="s">
        <v>153</v>
      </c>
    </row>
    <row r="57" spans="2:16" ht="17">
      <c r="B57" s="294" t="s">
        <v>154</v>
      </c>
      <c r="C57" s="294"/>
      <c r="D57" s="88">
        <v>7396.24</v>
      </c>
      <c r="E57" s="89">
        <v>0.3584</v>
      </c>
      <c r="F57" s="88">
        <v>8878.35</v>
      </c>
      <c r="G57" s="89">
        <v>0.31</v>
      </c>
      <c r="H57" s="156">
        <v>8047.7306408686036</v>
      </c>
      <c r="I57" s="157">
        <v>0.28062469447123617</v>
      </c>
      <c r="K57" s="307"/>
      <c r="L57" s="307"/>
      <c r="M57" s="307"/>
      <c r="N57" s="307"/>
      <c r="O57" s="307"/>
      <c r="P57" s="307"/>
    </row>
    <row r="58" spans="2:16" ht="17">
      <c r="B58" s="319" t="s">
        <v>155</v>
      </c>
      <c r="C58" s="319"/>
      <c r="D58" s="86">
        <v>6041.05</v>
      </c>
      <c r="E58" s="142">
        <v>0.29270000000000002</v>
      </c>
      <c r="F58" s="86">
        <v>6678.3</v>
      </c>
      <c r="G58" s="142">
        <v>0.24</v>
      </c>
      <c r="H58" s="158">
        <v>5318.1720451596011</v>
      </c>
      <c r="I58" s="159">
        <v>0.18544487532168499</v>
      </c>
      <c r="K58" s="307"/>
      <c r="L58" s="307"/>
      <c r="M58" s="307"/>
      <c r="N58" s="307"/>
      <c r="O58" s="307"/>
      <c r="P58" s="307"/>
    </row>
    <row r="59" spans="2:16" ht="17">
      <c r="B59" s="319" t="s">
        <v>156</v>
      </c>
      <c r="C59" s="319"/>
      <c r="D59" s="71">
        <v>1180.05</v>
      </c>
      <c r="E59" s="141">
        <v>5.7200000000000001E-2</v>
      </c>
      <c r="F59" s="71">
        <v>1928.32</v>
      </c>
      <c r="G59" s="141">
        <v>7.0000000000000007E-2</v>
      </c>
      <c r="H59" s="160">
        <v>2536.5287314649872</v>
      </c>
      <c r="I59" s="161">
        <v>8.8448859939483176E-2</v>
      </c>
      <c r="K59" s="307"/>
      <c r="L59" s="307"/>
      <c r="M59" s="307"/>
      <c r="N59" s="307"/>
      <c r="O59" s="307"/>
      <c r="P59" s="307"/>
    </row>
    <row r="60" spans="2:16" ht="17">
      <c r="B60" s="319" t="s">
        <v>157</v>
      </c>
      <c r="C60" s="319"/>
      <c r="D60" s="90">
        <v>165.88</v>
      </c>
      <c r="E60" s="89">
        <v>8.0000000000000002E-3</v>
      </c>
      <c r="F60" s="90">
        <v>253.99</v>
      </c>
      <c r="G60" s="89">
        <v>0.01</v>
      </c>
      <c r="H60" s="160">
        <v>167.77526732972981</v>
      </c>
      <c r="I60" s="159">
        <v>5.8503303894318444E-3</v>
      </c>
      <c r="K60" s="307"/>
      <c r="L60" s="307"/>
      <c r="M60" s="307"/>
      <c r="N60" s="307"/>
      <c r="O60" s="307"/>
      <c r="P60" s="307"/>
    </row>
    <row r="61" spans="2:16" ht="17">
      <c r="B61" s="319" t="s">
        <v>158</v>
      </c>
      <c r="C61" s="319"/>
      <c r="D61" s="66">
        <v>9.25</v>
      </c>
      <c r="E61" s="142">
        <v>4.0000000000000002E-4</v>
      </c>
      <c r="F61" s="66">
        <v>17.739999999999998</v>
      </c>
      <c r="G61" s="142" t="s">
        <v>159</v>
      </c>
      <c r="H61" s="160">
        <v>25.254596914285713</v>
      </c>
      <c r="I61" s="159">
        <v>8.8062882063616574E-4</v>
      </c>
      <c r="K61" s="307"/>
      <c r="L61" s="307"/>
      <c r="M61" s="307"/>
      <c r="N61" s="307"/>
      <c r="O61" s="307"/>
      <c r="P61" s="307"/>
    </row>
    <row r="62" spans="2:16" ht="17">
      <c r="B62" s="322" t="s">
        <v>160</v>
      </c>
      <c r="C62" s="322"/>
      <c r="D62" s="86">
        <v>8571.23</v>
      </c>
      <c r="E62" s="140" t="s">
        <v>43</v>
      </c>
      <c r="F62" s="86">
        <v>3707.93</v>
      </c>
      <c r="G62" s="140" t="s">
        <v>43</v>
      </c>
      <c r="H62" s="160">
        <v>3249.1870545165302</v>
      </c>
      <c r="I62" s="159">
        <v>0.11329928462356997</v>
      </c>
      <c r="K62" s="307"/>
      <c r="L62" s="307"/>
      <c r="M62" s="307"/>
      <c r="N62" s="307"/>
      <c r="O62" s="307"/>
      <c r="P62" s="307"/>
    </row>
    <row r="63" spans="2:16" ht="17">
      <c r="B63" s="322" t="s">
        <v>161</v>
      </c>
      <c r="C63" s="322"/>
      <c r="D63" s="88">
        <v>8024.82</v>
      </c>
      <c r="E63" s="89">
        <v>0.38890000000000002</v>
      </c>
      <c r="F63" s="88">
        <v>3474.16</v>
      </c>
      <c r="G63" s="89">
        <v>0.12</v>
      </c>
      <c r="H63" s="160">
        <v>3031.2851193861966</v>
      </c>
      <c r="I63" s="159">
        <v>0.10570103529100519</v>
      </c>
      <c r="K63" s="307"/>
      <c r="L63" s="307"/>
      <c r="M63" s="307"/>
      <c r="N63" s="307"/>
      <c r="O63" s="307"/>
      <c r="P63" s="307"/>
    </row>
    <row r="64" spans="2:16" ht="17">
      <c r="B64" s="323" t="s">
        <v>162</v>
      </c>
      <c r="C64" s="312"/>
      <c r="D64" s="86">
        <v>8024.82</v>
      </c>
      <c r="E64" s="142">
        <v>0.38890000000000002</v>
      </c>
      <c r="F64" s="86">
        <v>16016.04</v>
      </c>
      <c r="G64" s="142">
        <v>0.56000000000000005</v>
      </c>
      <c r="H64" s="160">
        <v>17598.89747910728</v>
      </c>
      <c r="I64" s="159">
        <v>0.61367427023775856</v>
      </c>
    </row>
    <row r="65" spans="2:9" ht="17">
      <c r="B65" s="311" t="s">
        <v>163</v>
      </c>
      <c r="C65" s="311"/>
      <c r="D65" s="86">
        <v>5215.01</v>
      </c>
      <c r="E65" s="142">
        <v>0.25269999999999998</v>
      </c>
      <c r="F65" s="86">
        <v>6220.87</v>
      </c>
      <c r="G65" s="142">
        <v>0.22</v>
      </c>
      <c r="H65" s="160">
        <v>9124.1106732707522</v>
      </c>
      <c r="I65" s="159">
        <v>0.31815810994041877</v>
      </c>
    </row>
    <row r="66" spans="2:9" ht="17">
      <c r="B66" s="311" t="s">
        <v>164</v>
      </c>
      <c r="C66" s="311"/>
      <c r="D66" s="88">
        <v>1427.38</v>
      </c>
      <c r="E66" s="89">
        <v>6.9199999999999998E-2</v>
      </c>
      <c r="F66" s="88">
        <v>8565.7900000000009</v>
      </c>
      <c r="G66" s="89">
        <v>0.3</v>
      </c>
      <c r="H66" s="160">
        <v>5486.3461114230367</v>
      </c>
      <c r="I66" s="159">
        <v>0.19130911184614061</v>
      </c>
    </row>
    <row r="67" spans="2:9" ht="17">
      <c r="B67" s="311" t="s">
        <v>165</v>
      </c>
      <c r="C67" s="311"/>
      <c r="D67" s="86">
        <v>2693.4</v>
      </c>
      <c r="E67" s="142">
        <v>0.1305</v>
      </c>
      <c r="F67" s="66">
        <v>170.9</v>
      </c>
      <c r="G67" s="142">
        <v>0.01</v>
      </c>
      <c r="H67" s="160">
        <v>1045.8020698428772</v>
      </c>
      <c r="I67" s="159">
        <v>3.6467160672187748E-2</v>
      </c>
    </row>
    <row r="68" spans="2:9" ht="17">
      <c r="B68" s="311" t="s">
        <v>166</v>
      </c>
      <c r="C68" s="311"/>
      <c r="D68" s="90">
        <v>50.19</v>
      </c>
      <c r="E68" s="89">
        <v>2.3999999999999998E-3</v>
      </c>
      <c r="F68" s="91">
        <v>1057.5999999999999</v>
      </c>
      <c r="G68" s="142">
        <v>0.04</v>
      </c>
      <c r="H68" s="160">
        <v>1942.6386245706121</v>
      </c>
      <c r="I68" s="159">
        <v>6.7739887779011382E-2</v>
      </c>
    </row>
    <row r="69" spans="2:9" ht="17">
      <c r="B69" s="311" t="s">
        <v>167</v>
      </c>
      <c r="C69" s="311"/>
      <c r="D69" s="91">
        <v>1044.05</v>
      </c>
      <c r="E69" s="92">
        <v>5.0599999999999999E-2</v>
      </c>
      <c r="F69" s="86">
        <v>0.88</v>
      </c>
      <c r="G69" s="89" t="s">
        <v>159</v>
      </c>
      <c r="H69" s="159" t="s">
        <v>43</v>
      </c>
      <c r="I69" s="159" t="s">
        <v>43</v>
      </c>
    </row>
    <row r="70" spans="2:9" ht="17">
      <c r="B70" s="37" t="s">
        <v>168</v>
      </c>
      <c r="C70" s="63"/>
      <c r="D70" s="86">
        <v>20636.07</v>
      </c>
      <c r="E70" s="142">
        <v>1</v>
      </c>
      <c r="F70" s="86">
        <v>28368.55</v>
      </c>
      <c r="G70" s="142">
        <v>1</v>
      </c>
      <c r="H70" s="160">
        <v>28677.913239362082</v>
      </c>
      <c r="I70" s="159">
        <v>1</v>
      </c>
    </row>
    <row r="71" spans="2:9" ht="17">
      <c r="B71" s="312" t="s">
        <v>169</v>
      </c>
      <c r="C71" s="312"/>
      <c r="D71" s="71">
        <v>21182.48</v>
      </c>
      <c r="E71" s="60" t="s">
        <v>43</v>
      </c>
      <c r="F71" s="71">
        <v>28602.31</v>
      </c>
      <c r="G71" s="60" t="s">
        <v>43</v>
      </c>
      <c r="H71" s="160">
        <v>28895.8151744924</v>
      </c>
      <c r="I71" s="159" t="s">
        <v>43</v>
      </c>
    </row>
    <row r="72" spans="2:9" ht="17.5" thickBot="1">
      <c r="B72" s="313" t="s">
        <v>170</v>
      </c>
      <c r="C72" s="313"/>
      <c r="D72" s="65">
        <v>0.60468444099999996</v>
      </c>
      <c r="E72" s="61" t="s">
        <v>43</v>
      </c>
      <c r="F72" s="65">
        <v>0.73</v>
      </c>
      <c r="G72" s="61" t="s">
        <v>43</v>
      </c>
      <c r="H72" s="172">
        <v>0.63728696087471304</v>
      </c>
      <c r="I72" s="173" t="s">
        <v>43</v>
      </c>
    </row>
    <row r="73" spans="2:9" ht="17">
      <c r="B73" s="170" t="s">
        <v>171</v>
      </c>
      <c r="C73" s="170"/>
      <c r="D73" s="171"/>
      <c r="E73" s="168"/>
      <c r="F73" s="171"/>
      <c r="G73" s="168"/>
      <c r="H73" s="175" t="s">
        <v>172</v>
      </c>
      <c r="I73" s="176" t="s">
        <v>43</v>
      </c>
    </row>
    <row r="74" spans="2:9" ht="17.5" thickBot="1">
      <c r="B74" s="169" t="s">
        <v>173</v>
      </c>
      <c r="C74" s="169"/>
      <c r="D74" s="65"/>
      <c r="E74" s="61"/>
      <c r="F74" s="65"/>
      <c r="G74" s="61"/>
      <c r="H74" s="174" t="s">
        <v>174</v>
      </c>
      <c r="I74" s="173" t="s">
        <v>43</v>
      </c>
    </row>
    <row r="75" spans="2:9" ht="17">
      <c r="B75" s="1"/>
      <c r="C75" s="1"/>
      <c r="D75" s="1"/>
      <c r="E75" s="1"/>
      <c r="F75" s="1"/>
    </row>
    <row r="76" spans="2:9">
      <c r="B76" s="29" t="s">
        <v>175</v>
      </c>
      <c r="C76" s="178"/>
      <c r="D76" s="178"/>
    </row>
    <row r="77" spans="2:9" ht="41.25" customHeight="1">
      <c r="B77" s="305" t="s">
        <v>176</v>
      </c>
      <c r="C77" s="305"/>
      <c r="D77" s="305"/>
      <c r="E77" s="305"/>
      <c r="H77" s="177"/>
    </row>
    <row r="78" spans="2:9">
      <c r="B78" s="306" t="s">
        <v>177</v>
      </c>
      <c r="C78" s="306"/>
      <c r="D78" s="306"/>
      <c r="E78" s="306"/>
      <c r="F78" s="306"/>
    </row>
    <row r="79" spans="2:9">
      <c r="B79" s="7" t="s">
        <v>178</v>
      </c>
      <c r="C79" s="7"/>
      <c r="D79" s="7"/>
      <c r="E79" s="7"/>
      <c r="F79" s="7"/>
      <c r="G79" s="7"/>
    </row>
    <row r="80" spans="2:9">
      <c r="B80" t="s">
        <v>179</v>
      </c>
    </row>
    <row r="81" spans="2:2">
      <c r="B81" t="s">
        <v>180</v>
      </c>
    </row>
    <row r="82" spans="2:2">
      <c r="B82" t="s">
        <v>181</v>
      </c>
    </row>
  </sheetData>
  <sheetProtection algorithmName="SHA-512" hashValue="5s9i+fcS8Z9PfKrNQl5zNuyCc/I2Ud58o+6wuLzBsaYGu4Q5XzG0KvuYxQFCKE7rcYnAN579kV+Oq5SKcZZf9w==" saltValue="8WGTJNrsoQM5IF+edgdVAw==" spinCount="100000" sheet="1" objects="1" scenarios="1"/>
  <mergeCells count="61">
    <mergeCell ref="B29:F29"/>
    <mergeCell ref="B39:D39"/>
    <mergeCell ref="B25:C25"/>
    <mergeCell ref="B26:C26"/>
    <mergeCell ref="K57:P63"/>
    <mergeCell ref="L29:AF48"/>
    <mergeCell ref="K30:K41"/>
    <mergeCell ref="B27:J27"/>
    <mergeCell ref="B50:J50"/>
    <mergeCell ref="L23:O27"/>
    <mergeCell ref="B32:D32"/>
    <mergeCell ref="B33:D33"/>
    <mergeCell ref="B34:D34"/>
    <mergeCell ref="B36:D36"/>
    <mergeCell ref="B35:D35"/>
    <mergeCell ref="B31:J31"/>
    <mergeCell ref="B41:J41"/>
    <mergeCell ref="B49:J49"/>
    <mergeCell ref="B63:C63"/>
    <mergeCell ref="B64:C64"/>
    <mergeCell ref="B40:D40"/>
    <mergeCell ref="B58:C58"/>
    <mergeCell ref="B62:C62"/>
    <mergeCell ref="B3:C3"/>
    <mergeCell ref="B68:C68"/>
    <mergeCell ref="B45:D45"/>
    <mergeCell ref="B43:D43"/>
    <mergeCell ref="B46:D46"/>
    <mergeCell ref="B47:D47"/>
    <mergeCell ref="B48:D48"/>
    <mergeCell ref="B52:D52"/>
    <mergeCell ref="B37:D37"/>
    <mergeCell ref="B38:D38"/>
    <mergeCell ref="B42:D42"/>
    <mergeCell ref="B44:D44"/>
    <mergeCell ref="B24:C24"/>
    <mergeCell ref="B59:C59"/>
    <mergeCell ref="B60:C60"/>
    <mergeCell ref="B61:C61"/>
    <mergeCell ref="C6:D6"/>
    <mergeCell ref="E6:F6"/>
    <mergeCell ref="G6:H6"/>
    <mergeCell ref="B21:F21"/>
    <mergeCell ref="F22:G22"/>
    <mergeCell ref="D22:E22"/>
    <mergeCell ref="B77:E77"/>
    <mergeCell ref="B78:F78"/>
    <mergeCell ref="J8:M12"/>
    <mergeCell ref="I23:J25"/>
    <mergeCell ref="F55:G55"/>
    <mergeCell ref="H55:I55"/>
    <mergeCell ref="B55:C56"/>
    <mergeCell ref="B69:C69"/>
    <mergeCell ref="B71:C71"/>
    <mergeCell ref="B72:C72"/>
    <mergeCell ref="B54:F54"/>
    <mergeCell ref="D55:E55"/>
    <mergeCell ref="B65:C65"/>
    <mergeCell ref="B66:C66"/>
    <mergeCell ref="B67:C67"/>
    <mergeCell ref="B57:C57"/>
  </mergeCells>
  <pageMargins left="0.511811024" right="0.511811024" top="0.78740157499999996" bottom="0.78740157499999996" header="0.31496062000000002" footer="0.31496062000000002"/>
  <pageSetup paperSize="9" orientation="portrait" r:id="rId1"/>
  <headerFooter>
    <oddFooter>&amp;C_x000D_&amp;1#&amp;"Calibri"&amp;10&amp;K000000 Classificação da informação: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59AB4-FE27-40A0-9DF9-879FE0A57AC0}">
  <sheetPr>
    <tabColor theme="9" tint="0.59999389629810485"/>
  </sheetPr>
  <dimension ref="B4:W331"/>
  <sheetViews>
    <sheetView showGridLines="0" topLeftCell="A178" zoomScaleNormal="100" workbookViewId="0">
      <selection activeCell="I182" sqref="I182:K183"/>
    </sheetView>
  </sheetViews>
  <sheetFormatPr defaultRowHeight="14.5"/>
  <cols>
    <col min="3" max="3" width="10.7265625" customWidth="1"/>
    <col min="5" max="5" width="12.7265625" customWidth="1"/>
    <col min="6" max="6" width="10.54296875" bestFit="1" customWidth="1"/>
    <col min="7" max="7" width="11.453125" customWidth="1"/>
    <col min="9" max="9" width="11.1796875" customWidth="1"/>
    <col min="11" max="11" width="11.26953125" customWidth="1"/>
  </cols>
  <sheetData>
    <row r="4" spans="2:16" ht="18">
      <c r="B4" s="343" t="s">
        <v>182</v>
      </c>
      <c r="C4" s="343"/>
      <c r="D4" s="343"/>
      <c r="E4" s="343"/>
      <c r="F4" s="343"/>
      <c r="G4" s="343"/>
    </row>
    <row r="6" spans="2:16">
      <c r="B6" s="261" t="s">
        <v>183</v>
      </c>
      <c r="C6" s="261"/>
      <c r="D6" s="261"/>
      <c r="E6" s="261"/>
      <c r="F6" s="261"/>
      <c r="G6" s="261"/>
      <c r="H6" s="261"/>
      <c r="I6" s="261"/>
      <c r="J6" s="261"/>
      <c r="K6" s="261"/>
    </row>
    <row r="7" spans="2:16" ht="15" thickBot="1">
      <c r="B7" s="467" t="s">
        <v>184</v>
      </c>
      <c r="C7" s="467"/>
      <c r="D7" s="467"/>
      <c r="E7" s="467"/>
      <c r="F7" s="467"/>
      <c r="G7" s="467"/>
      <c r="H7" s="467"/>
      <c r="I7" s="467"/>
      <c r="J7" s="467"/>
      <c r="K7" s="467"/>
      <c r="L7" s="19"/>
    </row>
    <row r="8" spans="2:16" ht="17.5" thickBot="1">
      <c r="B8" s="468"/>
      <c r="C8" s="468"/>
      <c r="D8" s="468"/>
      <c r="E8" s="468"/>
      <c r="F8" s="283">
        <v>2021</v>
      </c>
      <c r="G8" s="283"/>
      <c r="H8" s="283">
        <v>2022</v>
      </c>
      <c r="I8" s="283"/>
      <c r="J8" s="283">
        <v>2023</v>
      </c>
      <c r="K8" s="283"/>
      <c r="L8" s="19"/>
    </row>
    <row r="9" spans="2:16" ht="17">
      <c r="B9" s="469" t="s">
        <v>185</v>
      </c>
      <c r="C9" s="469"/>
      <c r="D9" s="469"/>
      <c r="E9" s="469"/>
      <c r="F9" s="277">
        <v>18413759</v>
      </c>
      <c r="G9" s="332"/>
      <c r="H9" s="277">
        <v>32652309</v>
      </c>
      <c r="I9" s="332"/>
      <c r="J9" s="277">
        <v>44202615</v>
      </c>
      <c r="K9" s="332"/>
      <c r="M9" s="307"/>
      <c r="N9" s="307"/>
      <c r="O9" s="307"/>
      <c r="P9" s="307"/>
    </row>
    <row r="10" spans="2:16" ht="17">
      <c r="B10" s="312" t="s">
        <v>186</v>
      </c>
      <c r="C10" s="312"/>
      <c r="D10" s="312"/>
      <c r="E10" s="312"/>
      <c r="F10" s="278">
        <v>13910189</v>
      </c>
      <c r="G10" s="279"/>
      <c r="H10" s="278">
        <v>27667999</v>
      </c>
      <c r="I10" s="279"/>
      <c r="J10" s="278">
        <v>38507296</v>
      </c>
      <c r="K10" s="279"/>
      <c r="M10" s="307"/>
      <c r="N10" s="307"/>
      <c r="O10" s="307"/>
      <c r="P10" s="307"/>
    </row>
    <row r="11" spans="2:16" ht="17">
      <c r="B11" s="472" t="s">
        <v>187</v>
      </c>
      <c r="C11" s="472"/>
      <c r="D11" s="472"/>
      <c r="E11" s="472"/>
      <c r="F11" s="471">
        <v>8864740</v>
      </c>
      <c r="G11" s="439"/>
      <c r="H11" s="471">
        <v>20643208</v>
      </c>
      <c r="I11" s="439"/>
      <c r="J11" s="471">
        <v>29903884</v>
      </c>
      <c r="K11" s="439"/>
      <c r="M11" s="307"/>
      <c r="N11" s="307"/>
      <c r="O11" s="307"/>
      <c r="P11" s="307"/>
    </row>
    <row r="12" spans="2:16" ht="17">
      <c r="B12" s="473" t="s">
        <v>188</v>
      </c>
      <c r="C12" s="473"/>
      <c r="D12" s="473"/>
      <c r="E12" s="473"/>
      <c r="F12" s="278">
        <v>3806847</v>
      </c>
      <c r="G12" s="279"/>
      <c r="H12" s="278">
        <v>4868924</v>
      </c>
      <c r="I12" s="279"/>
      <c r="J12" s="278">
        <v>5928135</v>
      </c>
      <c r="K12" s="279"/>
      <c r="M12" s="307"/>
      <c r="N12" s="307"/>
      <c r="O12" s="307"/>
      <c r="P12" s="307"/>
    </row>
    <row r="13" spans="2:16" ht="17">
      <c r="B13" s="473" t="s">
        <v>189</v>
      </c>
      <c r="C13" s="473"/>
      <c r="D13" s="473"/>
      <c r="E13" s="473"/>
      <c r="F13" s="278">
        <v>338031</v>
      </c>
      <c r="G13" s="279"/>
      <c r="H13" s="278">
        <v>1003476</v>
      </c>
      <c r="I13" s="279"/>
      <c r="J13" s="278">
        <v>1322971</v>
      </c>
      <c r="K13" s="279"/>
      <c r="M13" s="307"/>
      <c r="N13" s="307"/>
      <c r="O13" s="307"/>
      <c r="P13" s="307"/>
    </row>
    <row r="14" spans="2:16" ht="17">
      <c r="B14" s="472" t="s">
        <v>190</v>
      </c>
      <c r="C14" s="472"/>
      <c r="D14" s="472"/>
      <c r="E14" s="472"/>
      <c r="F14" s="471">
        <v>893353</v>
      </c>
      <c r="G14" s="439"/>
      <c r="H14" s="471">
        <v>1138632</v>
      </c>
      <c r="I14" s="439"/>
      <c r="J14" s="471">
        <v>1339991</v>
      </c>
      <c r="K14" s="439"/>
    </row>
    <row r="15" spans="2:16" ht="17.5" thickBot="1">
      <c r="B15" s="479" t="s">
        <v>191</v>
      </c>
      <c r="C15" s="479"/>
      <c r="D15" s="479"/>
      <c r="E15" s="479"/>
      <c r="F15" s="298">
        <v>7218</v>
      </c>
      <c r="G15" s="327"/>
      <c r="H15" s="298">
        <v>13759</v>
      </c>
      <c r="I15" s="327"/>
      <c r="J15" s="298">
        <v>12315</v>
      </c>
      <c r="K15" s="327"/>
    </row>
    <row r="16" spans="2:16" ht="17.5" thickBot="1">
      <c r="B16" s="470" t="s">
        <v>192</v>
      </c>
      <c r="C16" s="470"/>
      <c r="D16" s="470"/>
      <c r="E16" s="470"/>
      <c r="F16" s="330">
        <v>4503570</v>
      </c>
      <c r="G16" s="331"/>
      <c r="H16" s="330">
        <v>4984310</v>
      </c>
      <c r="I16" s="331"/>
      <c r="J16" s="330">
        <v>5695319</v>
      </c>
      <c r="K16" s="331"/>
    </row>
    <row r="17" spans="2:18" ht="16.5" customHeight="1">
      <c r="B17" s="466" t="s">
        <v>193</v>
      </c>
      <c r="C17" s="466"/>
      <c r="D17" s="466"/>
      <c r="E17" s="466"/>
      <c r="F17" s="466"/>
      <c r="G17" s="466"/>
      <c r="H17" s="466"/>
      <c r="I17" s="466"/>
      <c r="J17" s="466"/>
      <c r="K17" s="466"/>
    </row>
    <row r="18" spans="2:18" ht="17">
      <c r="B18" s="1"/>
      <c r="C18" s="1"/>
      <c r="D18" s="1"/>
      <c r="E18" s="1"/>
      <c r="F18" s="155"/>
      <c r="G18" s="155"/>
      <c r="H18" s="155"/>
      <c r="I18" s="155"/>
      <c r="J18" s="1"/>
      <c r="K18" s="155"/>
    </row>
    <row r="19" spans="2:18" ht="15" thickBot="1">
      <c r="B19" s="314" t="s">
        <v>194</v>
      </c>
      <c r="C19" s="314"/>
      <c r="D19" s="314"/>
      <c r="E19" s="314"/>
      <c r="F19" s="314"/>
      <c r="G19" s="314"/>
      <c r="H19" s="314"/>
      <c r="I19" s="314"/>
      <c r="J19" s="314"/>
      <c r="K19" s="314"/>
      <c r="L19" s="314"/>
      <c r="M19" s="314"/>
      <c r="N19" s="314"/>
    </row>
    <row r="20" spans="2:18" ht="17.25" customHeight="1" thickBot="1">
      <c r="B20" s="5"/>
      <c r="C20" s="5"/>
      <c r="D20" s="5"/>
      <c r="E20" s="5"/>
      <c r="F20" s="5"/>
      <c r="G20" s="5"/>
      <c r="H20" s="5"/>
      <c r="I20" s="5"/>
      <c r="J20" s="5"/>
      <c r="K20" s="266">
        <v>2022</v>
      </c>
      <c r="L20" s="266"/>
      <c r="M20" s="266">
        <v>2023</v>
      </c>
      <c r="N20" s="266"/>
    </row>
    <row r="21" spans="2:18" ht="16.5" customHeight="1">
      <c r="B21" s="264" t="s">
        <v>195</v>
      </c>
      <c r="C21" s="264"/>
      <c r="D21" s="264"/>
      <c r="E21" s="264"/>
      <c r="F21" s="264"/>
      <c r="G21" s="264"/>
      <c r="H21" s="264"/>
      <c r="I21" s="264"/>
      <c r="J21" s="264"/>
      <c r="K21" s="345">
        <v>32652309</v>
      </c>
      <c r="L21" s="346"/>
      <c r="M21" s="345">
        <v>44202615</v>
      </c>
      <c r="N21" s="346"/>
    </row>
    <row r="22" spans="2:18" ht="17.5" thickBot="1">
      <c r="B22" s="48" t="s">
        <v>196</v>
      </c>
      <c r="C22" s="48"/>
      <c r="D22" s="48"/>
      <c r="E22" s="48"/>
      <c r="F22" s="48"/>
      <c r="G22" s="48"/>
      <c r="H22" s="48"/>
      <c r="I22" s="48"/>
      <c r="J22" s="48"/>
      <c r="K22" s="298">
        <v>8287574</v>
      </c>
      <c r="L22" s="327"/>
      <c r="M22" s="475">
        <v>16222013.670879999</v>
      </c>
      <c r="N22" s="476"/>
    </row>
    <row r="23" spans="2:18" ht="17.5" thickBot="1">
      <c r="B23" s="470" t="s">
        <v>197</v>
      </c>
      <c r="C23" s="470"/>
      <c r="D23" s="470"/>
      <c r="E23" s="470"/>
      <c r="F23" s="470"/>
      <c r="G23" s="470"/>
      <c r="H23" s="470"/>
      <c r="I23" s="470"/>
      <c r="J23" s="470"/>
      <c r="K23" s="330">
        <v>40939883</v>
      </c>
      <c r="L23" s="331"/>
      <c r="M23" s="477">
        <f>SUM(M21:N22)</f>
        <v>60424628.670879997</v>
      </c>
      <c r="N23" s="478"/>
    </row>
    <row r="24" spans="2:18" ht="18.75" customHeight="1">
      <c r="B24" s="474" t="s">
        <v>198</v>
      </c>
      <c r="C24" s="474"/>
      <c r="D24" s="474"/>
      <c r="E24" s="474"/>
      <c r="F24" s="474"/>
      <c r="G24" s="474"/>
      <c r="H24" s="474"/>
      <c r="I24" s="474"/>
      <c r="J24" s="474"/>
      <c r="K24" s="474"/>
      <c r="L24" s="474"/>
      <c r="M24" s="474"/>
      <c r="N24" s="474"/>
    </row>
    <row r="25" spans="2:18">
      <c r="B25" s="474"/>
      <c r="C25" s="474"/>
      <c r="D25" s="474"/>
      <c r="E25" s="474"/>
      <c r="F25" s="474"/>
      <c r="G25" s="474"/>
      <c r="H25" s="474"/>
      <c r="I25" s="474"/>
      <c r="J25" s="474"/>
      <c r="K25" s="474"/>
      <c r="L25" s="474"/>
      <c r="M25" s="474"/>
      <c r="N25" s="474"/>
    </row>
    <row r="26" spans="2:18">
      <c r="B26" s="20"/>
      <c r="C26" s="20"/>
      <c r="D26" s="20"/>
      <c r="E26" s="20"/>
      <c r="F26" s="20"/>
      <c r="G26" s="20"/>
      <c r="H26" s="20"/>
      <c r="I26" s="20"/>
      <c r="J26" s="20"/>
      <c r="K26" s="20"/>
      <c r="L26" s="20"/>
      <c r="M26" s="20"/>
    </row>
    <row r="27" spans="2:18">
      <c r="B27" s="20"/>
      <c r="C27" s="20"/>
      <c r="D27" s="20"/>
      <c r="E27" s="20"/>
      <c r="F27" s="20"/>
      <c r="G27" s="20"/>
      <c r="H27" s="20"/>
      <c r="I27" s="20"/>
      <c r="J27" s="20"/>
      <c r="K27" s="20"/>
      <c r="L27" s="20"/>
      <c r="M27" s="20"/>
    </row>
    <row r="28" spans="2:18" ht="15" thickBot="1">
      <c r="B28" s="314" t="s">
        <v>199</v>
      </c>
      <c r="C28" s="314"/>
      <c r="D28" s="314"/>
      <c r="E28" s="314"/>
      <c r="F28" s="314"/>
      <c r="G28" s="314"/>
      <c r="H28" s="314"/>
      <c r="I28" s="314"/>
      <c r="J28" s="314"/>
      <c r="K28" s="314"/>
      <c r="L28" s="314"/>
      <c r="M28" s="314"/>
      <c r="N28" s="314"/>
      <c r="P28" s="307"/>
      <c r="Q28" s="307"/>
      <c r="R28" s="307"/>
    </row>
    <row r="29" spans="2:18" ht="17">
      <c r="B29" s="211"/>
      <c r="C29" s="211"/>
      <c r="D29" s="211"/>
      <c r="E29" s="211"/>
      <c r="F29" s="211"/>
      <c r="G29" s="211"/>
      <c r="H29" s="211"/>
      <c r="I29" s="464">
        <v>2021</v>
      </c>
      <c r="J29" s="464"/>
      <c r="K29" s="464">
        <v>2022</v>
      </c>
      <c r="L29" s="464"/>
      <c r="M29" s="464">
        <v>2023</v>
      </c>
      <c r="N29" s="464"/>
      <c r="P29" s="307"/>
      <c r="Q29" s="307"/>
      <c r="R29" s="307"/>
    </row>
    <row r="30" spans="2:18" ht="18" customHeight="1">
      <c r="B30" s="480" t="s">
        <v>200</v>
      </c>
      <c r="C30" s="480"/>
      <c r="D30" s="480"/>
      <c r="E30" s="480"/>
      <c r="F30" s="480"/>
      <c r="G30" s="480"/>
      <c r="H30" s="480"/>
      <c r="I30" s="483">
        <v>2716877</v>
      </c>
      <c r="J30" s="484"/>
      <c r="K30" s="483">
        <v>5911378</v>
      </c>
      <c r="L30" s="484"/>
      <c r="M30" s="483">
        <v>6884720</v>
      </c>
      <c r="N30" s="484"/>
      <c r="P30" s="307"/>
      <c r="Q30" s="307"/>
      <c r="R30" s="307"/>
    </row>
    <row r="31" spans="2:18" ht="21" customHeight="1">
      <c r="B31" s="481" t="s">
        <v>201</v>
      </c>
      <c r="C31" s="481"/>
      <c r="D31" s="481"/>
      <c r="E31" s="481"/>
      <c r="F31" s="481"/>
      <c r="G31" s="481"/>
      <c r="H31" s="481"/>
      <c r="I31" s="487">
        <v>670</v>
      </c>
      <c r="J31" s="487"/>
      <c r="K31" s="487">
        <v>853</v>
      </c>
      <c r="L31" s="487"/>
      <c r="M31" s="489">
        <v>1215</v>
      </c>
      <c r="N31" s="487"/>
      <c r="P31" s="307"/>
      <c r="Q31" s="307"/>
      <c r="R31" s="307"/>
    </row>
    <row r="32" spans="2:18" ht="16.5" customHeight="1" thickBot="1">
      <c r="B32" s="482" t="s">
        <v>202</v>
      </c>
      <c r="C32" s="482"/>
      <c r="D32" s="482"/>
      <c r="E32" s="482"/>
      <c r="F32" s="482"/>
      <c r="G32" s="482"/>
      <c r="H32" s="482"/>
      <c r="I32" s="488">
        <v>0.85099999999999998</v>
      </c>
      <c r="J32" s="488"/>
      <c r="K32" s="488">
        <v>0.83099999999999996</v>
      </c>
      <c r="L32" s="488"/>
      <c r="M32" s="488">
        <v>0.81899999999999995</v>
      </c>
      <c r="N32" s="488"/>
    </row>
    <row r="33" spans="2:14">
      <c r="B33" s="20"/>
      <c r="C33" s="20"/>
      <c r="D33" s="20"/>
      <c r="E33" s="20"/>
      <c r="F33" s="20"/>
      <c r="G33" s="20"/>
      <c r="H33" s="20"/>
      <c r="I33" s="20"/>
      <c r="J33" s="20"/>
      <c r="K33" s="20"/>
      <c r="L33" s="20"/>
      <c r="M33" s="20"/>
    </row>
    <row r="34" spans="2:14" ht="18">
      <c r="B34" s="343" t="s">
        <v>203</v>
      </c>
      <c r="C34" s="343"/>
      <c r="D34" s="343"/>
      <c r="E34" s="343"/>
      <c r="F34" s="343"/>
      <c r="G34" s="343"/>
      <c r="H34" s="20"/>
      <c r="I34" s="20"/>
      <c r="J34" s="20"/>
      <c r="K34" s="20"/>
      <c r="L34" s="20"/>
      <c r="M34" s="20"/>
    </row>
    <row r="35" spans="2:14">
      <c r="B35" s="20"/>
      <c r="C35" s="20"/>
      <c r="D35" s="20"/>
      <c r="E35" s="20"/>
      <c r="F35" s="20"/>
      <c r="G35" s="20"/>
      <c r="H35" s="20"/>
      <c r="I35" s="20"/>
      <c r="J35" s="20"/>
      <c r="K35" s="20"/>
      <c r="L35" s="20"/>
      <c r="M35" s="20"/>
    </row>
    <row r="36" spans="2:14" ht="15" thickBot="1">
      <c r="B36" s="314" t="s">
        <v>204</v>
      </c>
      <c r="C36" s="314"/>
      <c r="D36" s="314"/>
      <c r="E36" s="314"/>
      <c r="F36" s="314"/>
      <c r="G36" s="314"/>
      <c r="H36" s="314"/>
      <c r="I36" s="314"/>
      <c r="J36" s="314"/>
      <c r="K36" s="314"/>
    </row>
    <row r="37" spans="2:14" ht="17.5" thickBot="1">
      <c r="B37" s="265" t="s">
        <v>205</v>
      </c>
      <c r="C37" s="265"/>
      <c r="D37" s="265"/>
      <c r="E37" s="265"/>
      <c r="F37" s="283">
        <v>2021</v>
      </c>
      <c r="G37" s="283"/>
      <c r="H37" s="283">
        <v>2022</v>
      </c>
      <c r="I37" s="283"/>
      <c r="J37" s="283">
        <v>2023</v>
      </c>
      <c r="K37" s="283"/>
    </row>
    <row r="38" spans="2:14" ht="17">
      <c r="B38" s="267" t="s">
        <v>206</v>
      </c>
      <c r="C38" s="267"/>
      <c r="D38" s="267"/>
      <c r="E38" s="267"/>
      <c r="F38" s="346">
        <v>167</v>
      </c>
      <c r="G38" s="346"/>
      <c r="H38" s="346">
        <v>155</v>
      </c>
      <c r="I38" s="346"/>
      <c r="J38" s="346">
        <v>155</v>
      </c>
      <c r="K38" s="346"/>
    </row>
    <row r="39" spans="2:14" ht="17">
      <c r="B39" s="253" t="s">
        <v>207</v>
      </c>
      <c r="C39" s="253"/>
      <c r="D39" s="253"/>
      <c r="E39" s="253"/>
      <c r="F39" s="279">
        <v>63</v>
      </c>
      <c r="G39" s="279"/>
      <c r="H39" s="279">
        <v>61</v>
      </c>
      <c r="I39" s="279"/>
      <c r="J39" s="279">
        <v>61</v>
      </c>
      <c r="K39" s="279"/>
    </row>
    <row r="40" spans="2:14" ht="17.5" thickBot="1">
      <c r="B40" s="293" t="s">
        <v>208</v>
      </c>
      <c r="C40" s="293"/>
      <c r="D40" s="293"/>
      <c r="E40" s="293"/>
      <c r="F40" s="327">
        <v>0</v>
      </c>
      <c r="G40" s="327"/>
      <c r="H40" s="327">
        <v>1</v>
      </c>
      <c r="I40" s="327"/>
      <c r="J40" s="327">
        <v>0</v>
      </c>
      <c r="K40" s="327"/>
    </row>
    <row r="41" spans="2:14" ht="17.5" thickBot="1">
      <c r="B41" s="297" t="s">
        <v>89</v>
      </c>
      <c r="C41" s="297"/>
      <c r="D41" s="297"/>
      <c r="E41" s="297"/>
      <c r="F41" s="356">
        <v>230</v>
      </c>
      <c r="G41" s="356"/>
      <c r="H41" s="356">
        <v>217</v>
      </c>
      <c r="I41" s="356"/>
      <c r="J41" s="356">
        <v>216</v>
      </c>
      <c r="K41" s="356"/>
    </row>
    <row r="42" spans="2:14">
      <c r="H42" s="22"/>
      <c r="I42" s="22"/>
    </row>
    <row r="43" spans="2:14" ht="18.75" customHeight="1">
      <c r="B43" s="486" t="s">
        <v>209</v>
      </c>
      <c r="C43" s="486"/>
      <c r="D43" s="486"/>
      <c r="E43" s="486"/>
      <c r="F43" s="486"/>
      <c r="G43" s="486"/>
      <c r="H43" s="486"/>
      <c r="I43" s="486"/>
      <c r="J43" s="486"/>
      <c r="K43" s="486"/>
      <c r="L43" s="486"/>
      <c r="M43" s="486"/>
    </row>
    <row r="44" spans="2:14" ht="15" customHeight="1">
      <c r="B44" s="309">
        <v>2021</v>
      </c>
      <c r="C44" s="309"/>
      <c r="D44" s="333" t="s">
        <v>210</v>
      </c>
      <c r="E44" s="333"/>
      <c r="F44" s="338" t="s">
        <v>211</v>
      </c>
      <c r="G44" s="338"/>
      <c r="H44" s="333" t="s">
        <v>109</v>
      </c>
      <c r="I44" s="333"/>
      <c r="J44" s="333" t="s">
        <v>212</v>
      </c>
      <c r="K44" s="333"/>
    </row>
    <row r="45" spans="2:14" ht="15.75" customHeight="1">
      <c r="B45" s="431" t="s">
        <v>213</v>
      </c>
      <c r="C45" s="431"/>
      <c r="D45" s="333"/>
      <c r="E45" s="333"/>
      <c r="F45" s="338"/>
      <c r="G45" s="338"/>
      <c r="H45" s="333"/>
      <c r="I45" s="333"/>
      <c r="J45" s="333"/>
      <c r="K45" s="333"/>
    </row>
    <row r="46" spans="2:14" ht="15.75" customHeight="1" thickBot="1">
      <c r="B46" s="432"/>
      <c r="C46" s="432"/>
      <c r="D46" s="334"/>
      <c r="E46" s="334"/>
      <c r="F46" s="339"/>
      <c r="G46" s="339"/>
      <c r="H46" s="334"/>
      <c r="I46" s="334"/>
      <c r="J46" s="334"/>
      <c r="K46" s="334"/>
    </row>
    <row r="47" spans="2:14" ht="17">
      <c r="B47" s="267" t="s">
        <v>206</v>
      </c>
      <c r="C47" s="267"/>
      <c r="D47" s="332">
        <v>523</v>
      </c>
      <c r="E47" s="332"/>
      <c r="F47" s="346">
        <v>47</v>
      </c>
      <c r="G47" s="346"/>
      <c r="H47" s="363">
        <v>8.9899999999999994E-2</v>
      </c>
      <c r="I47" s="346"/>
      <c r="J47" s="346">
        <v>49</v>
      </c>
      <c r="K47" s="346"/>
      <c r="N47" s="29"/>
    </row>
    <row r="48" spans="2:14" ht="17.5" thickBot="1">
      <c r="B48" s="293" t="s">
        <v>207</v>
      </c>
      <c r="C48" s="293"/>
      <c r="D48" s="298">
        <v>1126</v>
      </c>
      <c r="E48" s="327"/>
      <c r="F48" s="327">
        <v>64</v>
      </c>
      <c r="G48" s="327"/>
      <c r="H48" s="373">
        <v>5.6800000000000003E-2</v>
      </c>
      <c r="I48" s="327"/>
      <c r="J48" s="327">
        <v>65</v>
      </c>
      <c r="K48" s="327"/>
    </row>
    <row r="49" spans="2:16" ht="17.5" thickBot="1">
      <c r="B49" s="297" t="s">
        <v>89</v>
      </c>
      <c r="C49" s="297"/>
      <c r="D49" s="355">
        <v>1649</v>
      </c>
      <c r="E49" s="356"/>
      <c r="F49" s="356">
        <v>111</v>
      </c>
      <c r="G49" s="356"/>
      <c r="H49" s="354">
        <v>6.7299999999999999E-2</v>
      </c>
      <c r="I49" s="356"/>
      <c r="J49" s="356">
        <v>114</v>
      </c>
      <c r="K49" s="356"/>
    </row>
    <row r="50" spans="2:16" ht="15" thickBot="1">
      <c r="B50" s="13"/>
      <c r="C50" s="13"/>
      <c r="D50" s="13"/>
      <c r="E50" s="13"/>
      <c r="F50" s="13"/>
      <c r="G50" s="13"/>
      <c r="H50" s="13"/>
      <c r="I50" s="13"/>
      <c r="J50" s="13"/>
      <c r="K50" s="13"/>
    </row>
    <row r="51" spans="2:16" ht="15" customHeight="1">
      <c r="B51" s="309">
        <v>2022</v>
      </c>
      <c r="C51" s="309"/>
      <c r="D51" s="333" t="s">
        <v>210</v>
      </c>
      <c r="E51" s="333"/>
      <c r="F51" s="338" t="s">
        <v>211</v>
      </c>
      <c r="G51" s="338"/>
      <c r="H51" s="333" t="s">
        <v>109</v>
      </c>
      <c r="I51" s="333"/>
      <c r="J51" s="333" t="s">
        <v>212</v>
      </c>
      <c r="K51" s="333"/>
    </row>
    <row r="52" spans="2:16" ht="15.75" customHeight="1">
      <c r="B52" s="431" t="s">
        <v>213</v>
      </c>
      <c r="C52" s="431"/>
      <c r="D52" s="333"/>
      <c r="E52" s="333"/>
      <c r="F52" s="338"/>
      <c r="G52" s="338"/>
      <c r="H52" s="333"/>
      <c r="I52" s="333"/>
      <c r="J52" s="333"/>
      <c r="K52" s="333"/>
    </row>
    <row r="53" spans="2:16" ht="15.75" customHeight="1" thickBot="1">
      <c r="B53" s="432"/>
      <c r="C53" s="432"/>
      <c r="D53" s="334"/>
      <c r="E53" s="334"/>
      <c r="F53" s="339"/>
      <c r="G53" s="339"/>
      <c r="H53" s="334"/>
      <c r="I53" s="334"/>
      <c r="J53" s="334"/>
      <c r="K53" s="334"/>
    </row>
    <row r="54" spans="2:16" ht="17">
      <c r="B54" s="267" t="s">
        <v>206</v>
      </c>
      <c r="C54" s="267"/>
      <c r="D54" s="332">
        <v>524</v>
      </c>
      <c r="E54" s="332"/>
      <c r="F54" s="346">
        <v>57</v>
      </c>
      <c r="G54" s="346"/>
      <c r="H54" s="363">
        <v>0.10879999999999999</v>
      </c>
      <c r="I54" s="346"/>
      <c r="J54" s="346">
        <v>57</v>
      </c>
      <c r="K54" s="346"/>
      <c r="N54" s="29"/>
    </row>
    <row r="55" spans="2:16" ht="17.5" thickBot="1">
      <c r="B55" s="293" t="s">
        <v>207</v>
      </c>
      <c r="C55" s="293"/>
      <c r="D55" s="298">
        <v>1124</v>
      </c>
      <c r="E55" s="327"/>
      <c r="F55" s="327">
        <v>74</v>
      </c>
      <c r="G55" s="327"/>
      <c r="H55" s="373">
        <v>6.5799999999999997E-2</v>
      </c>
      <c r="I55" s="327"/>
      <c r="J55" s="327">
        <v>75</v>
      </c>
      <c r="K55" s="327"/>
    </row>
    <row r="56" spans="2:16" ht="17.5" thickBot="1">
      <c r="B56" s="297" t="s">
        <v>89</v>
      </c>
      <c r="C56" s="297"/>
      <c r="D56" s="355">
        <v>1648</v>
      </c>
      <c r="E56" s="356"/>
      <c r="F56" s="356">
        <v>131</v>
      </c>
      <c r="G56" s="356"/>
      <c r="H56" s="354">
        <v>7.9399999999999998E-2</v>
      </c>
      <c r="I56" s="356"/>
      <c r="J56" s="356">
        <v>132</v>
      </c>
      <c r="K56" s="356"/>
    </row>
    <row r="57" spans="2:16" ht="15" thickBot="1">
      <c r="B57" s="13"/>
      <c r="C57" s="13"/>
      <c r="D57" s="13"/>
      <c r="E57" s="13"/>
      <c r="F57" s="13"/>
      <c r="G57" s="13"/>
      <c r="H57" s="13"/>
      <c r="I57" s="13"/>
      <c r="J57" s="13"/>
      <c r="K57" s="13"/>
    </row>
    <row r="58" spans="2:16" ht="15" customHeight="1">
      <c r="B58" s="309">
        <v>2023</v>
      </c>
      <c r="C58" s="309"/>
      <c r="D58" s="333" t="s">
        <v>210</v>
      </c>
      <c r="E58" s="333"/>
      <c r="F58" s="338" t="s">
        <v>211</v>
      </c>
      <c r="G58" s="338"/>
      <c r="H58" s="333" t="s">
        <v>109</v>
      </c>
      <c r="I58" s="333"/>
      <c r="J58" s="333" t="s">
        <v>212</v>
      </c>
      <c r="K58" s="333"/>
      <c r="M58" s="307"/>
      <c r="N58" s="307"/>
      <c r="O58" s="307"/>
      <c r="P58" s="307"/>
    </row>
    <row r="59" spans="2:16" ht="15.75" customHeight="1">
      <c r="B59" s="431" t="s">
        <v>213</v>
      </c>
      <c r="C59" s="431"/>
      <c r="D59" s="333"/>
      <c r="E59" s="333"/>
      <c r="F59" s="338"/>
      <c r="G59" s="338"/>
      <c r="H59" s="333"/>
      <c r="I59" s="333"/>
      <c r="J59" s="333"/>
      <c r="K59" s="333"/>
      <c r="M59" s="307"/>
      <c r="N59" s="307"/>
      <c r="O59" s="307"/>
      <c r="P59" s="307"/>
    </row>
    <row r="60" spans="2:16" ht="15.75" customHeight="1" thickBot="1">
      <c r="B60" s="432"/>
      <c r="C60" s="432"/>
      <c r="D60" s="334"/>
      <c r="E60" s="334"/>
      <c r="F60" s="339"/>
      <c r="G60" s="339"/>
      <c r="H60" s="334"/>
      <c r="I60" s="334"/>
      <c r="J60" s="334"/>
      <c r="K60" s="334"/>
      <c r="M60" s="307"/>
      <c r="N60" s="307"/>
      <c r="O60" s="307"/>
      <c r="P60" s="307"/>
    </row>
    <row r="61" spans="2:16" ht="17">
      <c r="B61" s="267" t="s">
        <v>206</v>
      </c>
      <c r="C61" s="267"/>
      <c r="D61" s="332">
        <v>578</v>
      </c>
      <c r="E61" s="332"/>
      <c r="F61" s="346">
        <v>59</v>
      </c>
      <c r="G61" s="346"/>
      <c r="H61" s="441">
        <v>0.1021</v>
      </c>
      <c r="I61" s="441"/>
      <c r="J61" s="346">
        <v>59</v>
      </c>
      <c r="K61" s="346"/>
      <c r="M61" s="307"/>
      <c r="N61" s="307"/>
      <c r="O61" s="307"/>
      <c r="P61" s="307"/>
    </row>
    <row r="62" spans="2:16" ht="17.5" thickBot="1">
      <c r="B62" s="293" t="s">
        <v>207</v>
      </c>
      <c r="C62" s="293"/>
      <c r="D62" s="298">
        <v>1069</v>
      </c>
      <c r="E62" s="327"/>
      <c r="F62" s="327">
        <v>93</v>
      </c>
      <c r="G62" s="327"/>
      <c r="H62" s="462">
        <v>8.6999999999999994E-2</v>
      </c>
      <c r="I62" s="462"/>
      <c r="J62" s="327">
        <v>95</v>
      </c>
      <c r="K62" s="327"/>
      <c r="M62" s="307"/>
      <c r="N62" s="307"/>
      <c r="O62" s="307"/>
      <c r="P62" s="307"/>
    </row>
    <row r="63" spans="2:16" ht="17.5" thickBot="1">
      <c r="B63" s="297" t="s">
        <v>89</v>
      </c>
      <c r="C63" s="297"/>
      <c r="D63" s="355">
        <v>1647</v>
      </c>
      <c r="E63" s="356"/>
      <c r="F63" s="356">
        <v>152</v>
      </c>
      <c r="G63" s="356"/>
      <c r="H63" s="430">
        <v>9.2299999999999993E-2</v>
      </c>
      <c r="I63" s="430"/>
      <c r="J63" s="356">
        <v>154</v>
      </c>
      <c r="K63" s="356"/>
    </row>
    <row r="64" spans="2:16" ht="15.5">
      <c r="B64" s="461" t="s">
        <v>214</v>
      </c>
      <c r="C64" s="461"/>
      <c r="D64" s="461"/>
      <c r="E64" s="461"/>
      <c r="F64" s="461"/>
      <c r="G64" s="461"/>
      <c r="H64" s="461"/>
    </row>
    <row r="66" spans="2:19" ht="18">
      <c r="B66" s="41" t="s">
        <v>215</v>
      </c>
      <c r="C66" s="41"/>
      <c r="D66" s="41"/>
      <c r="E66" s="41"/>
      <c r="F66" s="41"/>
      <c r="G66" s="41"/>
    </row>
    <row r="67" spans="2:19" ht="12.75" customHeight="1"/>
    <row r="68" spans="2:19" ht="22.5" customHeight="1">
      <c r="B68" s="485" t="s">
        <v>216</v>
      </c>
      <c r="C68" s="485"/>
      <c r="D68" s="485"/>
      <c r="E68" s="485"/>
      <c r="F68" s="485"/>
      <c r="G68" s="485"/>
      <c r="H68" s="485"/>
      <c r="I68" s="485"/>
      <c r="J68" s="485"/>
      <c r="K68" s="485"/>
      <c r="L68" s="485"/>
      <c r="M68" s="299" t="s">
        <v>123</v>
      </c>
      <c r="N68" s="299"/>
      <c r="O68" s="6"/>
      <c r="P68" s="307"/>
      <c r="Q68" s="307"/>
      <c r="R68" s="307"/>
      <c r="S68" s="307"/>
    </row>
    <row r="69" spans="2:19" ht="15" customHeight="1" thickBot="1">
      <c r="B69" s="485"/>
      <c r="C69" s="485"/>
      <c r="D69" s="485"/>
      <c r="E69" s="485"/>
      <c r="F69" s="485"/>
      <c r="G69" s="485"/>
      <c r="H69" s="485"/>
      <c r="I69" s="485"/>
      <c r="J69" s="485"/>
      <c r="K69" s="485"/>
      <c r="L69" s="485"/>
      <c r="M69" s="299"/>
      <c r="N69" s="299"/>
      <c r="P69" s="307"/>
      <c r="Q69" s="307"/>
      <c r="R69" s="307"/>
      <c r="S69" s="307"/>
    </row>
    <row r="70" spans="2:19" ht="17.5" thickBot="1">
      <c r="B70" s="23"/>
      <c r="C70" s="23"/>
      <c r="D70" s="23"/>
      <c r="E70" s="23"/>
      <c r="F70" s="23"/>
      <c r="G70" s="23"/>
      <c r="H70" s="266">
        <v>2022</v>
      </c>
      <c r="I70" s="266"/>
      <c r="J70" s="266">
        <v>2023</v>
      </c>
      <c r="K70" s="266"/>
      <c r="M70" s="299"/>
      <c r="N70" s="299"/>
      <c r="P70" s="307"/>
      <c r="Q70" s="307"/>
      <c r="R70" s="307"/>
      <c r="S70" s="307"/>
    </row>
    <row r="71" spans="2:19" ht="17">
      <c r="B71" s="446" t="s">
        <v>217</v>
      </c>
      <c r="C71" s="446"/>
      <c r="D71" s="446"/>
      <c r="E71" s="446"/>
      <c r="F71" s="446"/>
      <c r="G71" s="446"/>
      <c r="H71" s="426">
        <v>4295</v>
      </c>
      <c r="I71" s="427"/>
      <c r="J71" s="453">
        <v>9985</v>
      </c>
      <c r="K71" s="454"/>
      <c r="P71" s="307"/>
      <c r="Q71" s="307"/>
      <c r="R71" s="307"/>
      <c r="S71" s="307"/>
    </row>
    <row r="72" spans="2:19" ht="17.5" thickBot="1">
      <c r="B72" s="263" t="s">
        <v>218</v>
      </c>
      <c r="C72" s="263"/>
      <c r="D72" s="263"/>
      <c r="E72" s="263"/>
      <c r="F72" s="263"/>
      <c r="G72" s="263"/>
      <c r="H72" s="428">
        <v>1.5229999999999999</v>
      </c>
      <c r="I72" s="429"/>
      <c r="J72" s="425">
        <v>3.95</v>
      </c>
      <c r="K72" s="331"/>
      <c r="P72" s="307"/>
      <c r="Q72" s="307"/>
      <c r="R72" s="307"/>
      <c r="S72" s="307"/>
    </row>
    <row r="73" spans="2:19">
      <c r="B73" s="321" t="s">
        <v>127</v>
      </c>
      <c r="C73" s="321"/>
      <c r="D73" s="321"/>
      <c r="E73" s="321"/>
      <c r="F73" s="321"/>
      <c r="G73" s="321"/>
      <c r="H73" s="321"/>
      <c r="I73" s="321"/>
      <c r="J73" s="321"/>
    </row>
    <row r="75" spans="2:19" ht="18">
      <c r="B75" s="343" t="s">
        <v>219</v>
      </c>
      <c r="C75" s="343"/>
      <c r="D75" s="343"/>
      <c r="E75" s="343"/>
      <c r="F75" s="343"/>
      <c r="G75" s="41"/>
    </row>
    <row r="77" spans="2:19" ht="15" thickBot="1">
      <c r="B77" s="314" t="s">
        <v>220</v>
      </c>
      <c r="C77" s="314"/>
      <c r="D77" s="314"/>
      <c r="E77" s="314"/>
      <c r="F77" s="314"/>
      <c r="G77" s="314"/>
      <c r="H77" s="314"/>
      <c r="I77" s="314"/>
      <c r="J77" s="314"/>
      <c r="K77" s="314"/>
    </row>
    <row r="78" spans="2:19" ht="17">
      <c r="B78" s="2"/>
      <c r="C78" s="2"/>
      <c r="D78" s="2"/>
      <c r="E78" s="2"/>
      <c r="F78" s="285">
        <v>2021</v>
      </c>
      <c r="G78" s="285"/>
      <c r="H78" s="285">
        <v>2022</v>
      </c>
      <c r="I78" s="285"/>
      <c r="J78" s="285">
        <v>2023</v>
      </c>
      <c r="K78" s="285"/>
      <c r="L78" s="1"/>
    </row>
    <row r="79" spans="2:19" ht="17.5" thickBot="1">
      <c r="B79" s="8"/>
      <c r="C79" s="8"/>
      <c r="D79" s="8"/>
      <c r="E79" s="8"/>
      <c r="F79" s="24" t="s">
        <v>92</v>
      </c>
      <c r="G79" s="24" t="s">
        <v>93</v>
      </c>
      <c r="H79" s="24" t="s">
        <v>92</v>
      </c>
      <c r="I79" s="24" t="s">
        <v>93</v>
      </c>
      <c r="J79" s="24" t="s">
        <v>92</v>
      </c>
      <c r="K79" s="24" t="s">
        <v>93</v>
      </c>
      <c r="L79" s="1"/>
      <c r="M79" s="307"/>
      <c r="N79" s="307"/>
      <c r="O79" s="307"/>
      <c r="P79" s="307"/>
    </row>
    <row r="80" spans="2:19" ht="17">
      <c r="B80" s="264" t="s">
        <v>221</v>
      </c>
      <c r="C80" s="264"/>
      <c r="D80" s="264"/>
      <c r="E80" s="264"/>
      <c r="F80" s="76">
        <v>689</v>
      </c>
      <c r="G80" s="76">
        <v>1204</v>
      </c>
      <c r="H80" s="76">
        <v>1704</v>
      </c>
      <c r="I80" s="76">
        <v>2391</v>
      </c>
      <c r="J80" s="76">
        <v>2079</v>
      </c>
      <c r="K80" s="76">
        <v>1740</v>
      </c>
      <c r="L80" s="1"/>
      <c r="M80" s="307"/>
      <c r="N80" s="307"/>
      <c r="O80" s="307"/>
      <c r="P80" s="307"/>
    </row>
    <row r="81" spans="2:16" ht="17">
      <c r="B81" s="253" t="s">
        <v>222</v>
      </c>
      <c r="C81" s="253"/>
      <c r="D81" s="253"/>
      <c r="E81" s="253"/>
      <c r="F81" s="76">
        <v>13305</v>
      </c>
      <c r="G81" s="76">
        <v>18929</v>
      </c>
      <c r="H81" s="76">
        <v>14686</v>
      </c>
      <c r="I81" s="76">
        <v>21583</v>
      </c>
      <c r="J81" s="76">
        <v>16733</v>
      </c>
      <c r="K81" s="76">
        <v>24448</v>
      </c>
      <c r="L81" s="1"/>
      <c r="M81" s="307"/>
      <c r="N81" s="307"/>
      <c r="O81" s="307"/>
      <c r="P81" s="307"/>
    </row>
    <row r="82" spans="2:16" ht="17.5" thickBot="1">
      <c r="B82" s="293" t="s">
        <v>223</v>
      </c>
      <c r="C82" s="293"/>
      <c r="D82" s="293"/>
      <c r="E82" s="293"/>
      <c r="F82" s="76">
        <v>13994</v>
      </c>
      <c r="G82" s="76">
        <v>20133</v>
      </c>
      <c r="H82" s="76">
        <v>16390</v>
      </c>
      <c r="I82" s="76">
        <v>23974</v>
      </c>
      <c r="J82" s="76">
        <v>18812</v>
      </c>
      <c r="K82" s="76">
        <v>26188</v>
      </c>
      <c r="L82" s="1"/>
      <c r="M82" s="307"/>
      <c r="N82" s="307"/>
      <c r="O82" s="307"/>
      <c r="P82" s="307"/>
    </row>
    <row r="83" spans="2:16" ht="17.5" thickBot="1">
      <c r="B83" s="297" t="s">
        <v>224</v>
      </c>
      <c r="C83" s="297"/>
      <c r="D83" s="297"/>
      <c r="E83" s="297"/>
      <c r="F83" s="355">
        <v>34127</v>
      </c>
      <c r="G83" s="356"/>
      <c r="H83" s="355">
        <v>40364</v>
      </c>
      <c r="I83" s="356"/>
      <c r="J83" s="465">
        <v>45000</v>
      </c>
      <c r="K83" s="465"/>
      <c r="L83" s="1"/>
      <c r="M83" s="307"/>
      <c r="N83" s="307"/>
      <c r="O83" s="307"/>
      <c r="P83" s="307"/>
    </row>
    <row r="84" spans="2:16" ht="15" customHeight="1">
      <c r="B84" s="321" t="s">
        <v>225</v>
      </c>
      <c r="C84" s="321"/>
      <c r="D84" s="321"/>
      <c r="E84" s="321"/>
      <c r="F84" s="321"/>
      <c r="G84" s="321"/>
      <c r="H84" s="321"/>
      <c r="I84" s="321"/>
      <c r="J84" s="321"/>
      <c r="K84" s="186"/>
      <c r="L84" s="1"/>
    </row>
    <row r="85" spans="2:16" ht="15" customHeight="1">
      <c r="B85" s="210"/>
      <c r="C85" s="210"/>
      <c r="D85" s="210"/>
      <c r="E85" s="210"/>
      <c r="F85" s="210"/>
      <c r="G85" s="210"/>
      <c r="H85" s="210"/>
      <c r="I85" s="210"/>
      <c r="J85" s="210"/>
      <c r="K85" s="210"/>
      <c r="L85" s="1"/>
    </row>
    <row r="86" spans="2:16" ht="17">
      <c r="I86" s="1"/>
      <c r="J86" s="1"/>
      <c r="K86" s="1"/>
      <c r="L86" s="1"/>
    </row>
    <row r="87" spans="2:16" ht="15" thickBot="1">
      <c r="B87" s="314" t="s">
        <v>226</v>
      </c>
      <c r="C87" s="314"/>
      <c r="D87" s="314"/>
      <c r="E87" s="314"/>
      <c r="F87" s="314"/>
      <c r="G87" s="314"/>
      <c r="H87" s="314"/>
      <c r="I87" s="314"/>
      <c r="J87" s="314"/>
      <c r="K87" s="314"/>
    </row>
    <row r="88" spans="2:16" ht="17.5" thickBot="1">
      <c r="B88" s="456"/>
      <c r="C88" s="456"/>
      <c r="D88" s="456"/>
      <c r="E88" s="456"/>
      <c r="F88" s="283">
        <v>2021</v>
      </c>
      <c r="G88" s="283"/>
      <c r="H88" s="283">
        <v>2022</v>
      </c>
      <c r="I88" s="283"/>
      <c r="J88" s="283" t="s">
        <v>227</v>
      </c>
      <c r="K88" s="283"/>
    </row>
    <row r="89" spans="2:16" ht="17">
      <c r="B89" s="267" t="s">
        <v>34</v>
      </c>
      <c r="C89" s="267"/>
      <c r="D89" s="267"/>
      <c r="E89" s="267"/>
      <c r="F89" s="277">
        <v>11854</v>
      </c>
      <c r="G89" s="332"/>
      <c r="H89" s="277">
        <v>13911</v>
      </c>
      <c r="I89" s="332"/>
      <c r="J89" s="277">
        <v>15638</v>
      </c>
      <c r="K89" s="332"/>
    </row>
    <row r="90" spans="2:16" ht="17">
      <c r="B90" s="253" t="s">
        <v>33</v>
      </c>
      <c r="C90" s="253"/>
      <c r="D90" s="253"/>
      <c r="E90" s="253"/>
      <c r="F90" s="278">
        <v>10681</v>
      </c>
      <c r="G90" s="279"/>
      <c r="H90" s="278">
        <v>12265</v>
      </c>
      <c r="I90" s="279"/>
      <c r="J90" s="278">
        <v>13394</v>
      </c>
      <c r="K90" s="279"/>
    </row>
    <row r="91" spans="2:16" ht="17">
      <c r="B91" s="253" t="s">
        <v>31</v>
      </c>
      <c r="C91" s="253"/>
      <c r="D91" s="253"/>
      <c r="E91" s="253"/>
      <c r="F91" s="278">
        <v>4455</v>
      </c>
      <c r="G91" s="279"/>
      <c r="H91" s="278">
        <v>5640</v>
      </c>
      <c r="I91" s="279"/>
      <c r="J91" s="278">
        <v>6429</v>
      </c>
      <c r="K91" s="279"/>
      <c r="M91" s="307"/>
      <c r="N91" s="307"/>
      <c r="O91" s="307"/>
      <c r="P91" s="307"/>
    </row>
    <row r="92" spans="2:16" ht="17">
      <c r="B92" s="253" t="s">
        <v>30</v>
      </c>
      <c r="C92" s="253"/>
      <c r="D92" s="253"/>
      <c r="E92" s="253"/>
      <c r="F92" s="278">
        <v>2812</v>
      </c>
      <c r="G92" s="279"/>
      <c r="H92" s="278">
        <v>3239</v>
      </c>
      <c r="I92" s="279"/>
      <c r="J92" s="278">
        <v>3708</v>
      </c>
      <c r="K92" s="279"/>
      <c r="M92" s="307"/>
      <c r="N92" s="307"/>
      <c r="O92" s="307"/>
      <c r="P92" s="307"/>
    </row>
    <row r="93" spans="2:16" ht="17">
      <c r="B93" s="253" t="s">
        <v>32</v>
      </c>
      <c r="C93" s="253"/>
      <c r="D93" s="253"/>
      <c r="E93" s="253"/>
      <c r="F93" s="278">
        <v>1682</v>
      </c>
      <c r="G93" s="279"/>
      <c r="H93" s="278">
        <v>1971</v>
      </c>
      <c r="I93" s="279"/>
      <c r="J93" s="278">
        <v>1945</v>
      </c>
      <c r="K93" s="279"/>
      <c r="M93" s="307"/>
      <c r="N93" s="307"/>
      <c r="O93" s="307"/>
      <c r="P93" s="307"/>
    </row>
    <row r="94" spans="2:16" ht="17">
      <c r="B94" s="253" t="s">
        <v>228</v>
      </c>
      <c r="C94" s="253"/>
      <c r="D94" s="253"/>
      <c r="E94" s="253"/>
      <c r="F94" s="278">
        <v>2643</v>
      </c>
      <c r="G94" s="279"/>
      <c r="H94" s="278">
        <v>3338</v>
      </c>
      <c r="I94" s="279"/>
      <c r="J94" s="278">
        <v>3875</v>
      </c>
      <c r="K94" s="279"/>
      <c r="M94" s="307"/>
      <c r="N94" s="307"/>
      <c r="O94" s="307"/>
      <c r="P94" s="307"/>
    </row>
    <row r="95" spans="2:16" ht="17.5" thickBot="1">
      <c r="B95" s="293" t="s">
        <v>36</v>
      </c>
      <c r="C95" s="293"/>
      <c r="D95" s="293"/>
      <c r="E95" s="293"/>
      <c r="F95" s="327">
        <v>10</v>
      </c>
      <c r="G95" s="327"/>
      <c r="H95" s="327">
        <v>11</v>
      </c>
      <c r="I95" s="327"/>
      <c r="J95" s="379">
        <v>11</v>
      </c>
      <c r="K95" s="379"/>
      <c r="M95" s="307"/>
      <c r="N95" s="307"/>
      <c r="O95" s="307"/>
      <c r="P95" s="307"/>
    </row>
    <row r="96" spans="2:16" ht="17.5" thickBot="1">
      <c r="B96" s="297" t="s">
        <v>89</v>
      </c>
      <c r="C96" s="297"/>
      <c r="D96" s="297"/>
      <c r="E96" s="297"/>
      <c r="F96" s="455">
        <v>34127</v>
      </c>
      <c r="G96" s="455"/>
      <c r="H96" s="355">
        <v>40364</v>
      </c>
      <c r="I96" s="356"/>
      <c r="J96" s="355">
        <v>45000</v>
      </c>
      <c r="K96" s="356"/>
    </row>
    <row r="97" spans="2:17" ht="17">
      <c r="B97" s="25"/>
      <c r="C97" s="1"/>
      <c r="D97" s="1"/>
      <c r="E97" s="1"/>
      <c r="F97" s="1"/>
      <c r="G97" s="1"/>
      <c r="H97" s="1"/>
      <c r="I97" s="1"/>
      <c r="J97" s="1"/>
      <c r="K97" s="1"/>
    </row>
    <row r="99" spans="2:17" ht="15" thickBot="1">
      <c r="B99" s="21" t="s">
        <v>229</v>
      </c>
      <c r="C99" s="4"/>
      <c r="D99" s="4"/>
      <c r="E99" s="4"/>
      <c r="F99" s="4"/>
      <c r="G99" s="4"/>
      <c r="H99" s="4"/>
      <c r="I99" s="4"/>
    </row>
    <row r="100" spans="2:17" ht="17.5" thickBot="1">
      <c r="B100" s="463"/>
      <c r="C100" s="463"/>
      <c r="D100" s="440">
        <v>2021</v>
      </c>
      <c r="E100" s="440"/>
      <c r="F100" s="440">
        <v>2022</v>
      </c>
      <c r="G100" s="440"/>
      <c r="H100" s="440">
        <v>2023</v>
      </c>
      <c r="I100" s="440"/>
      <c r="K100" s="307"/>
      <c r="L100" s="307"/>
      <c r="M100" s="307"/>
      <c r="N100" s="307"/>
    </row>
    <row r="101" spans="2:17" ht="17">
      <c r="B101" s="264" t="s">
        <v>92</v>
      </c>
      <c r="C101" s="264"/>
      <c r="D101" s="346">
        <v>30</v>
      </c>
      <c r="E101" s="346"/>
      <c r="F101" s="346">
        <v>28</v>
      </c>
      <c r="G101" s="346"/>
      <c r="H101" s="346">
        <v>43</v>
      </c>
      <c r="I101" s="346"/>
      <c r="K101" s="307"/>
      <c r="L101" s="307"/>
      <c r="M101" s="307"/>
      <c r="N101" s="307"/>
    </row>
    <row r="102" spans="2:17" ht="17.5" thickBot="1">
      <c r="B102" s="263" t="s">
        <v>93</v>
      </c>
      <c r="C102" s="263"/>
      <c r="D102" s="331">
        <v>30</v>
      </c>
      <c r="E102" s="331"/>
      <c r="F102" s="331">
        <v>30</v>
      </c>
      <c r="G102" s="331"/>
      <c r="H102" s="331">
        <v>41</v>
      </c>
      <c r="I102" s="331"/>
      <c r="K102" s="307"/>
      <c r="L102" s="307"/>
      <c r="M102" s="307"/>
      <c r="N102" s="307"/>
    </row>
    <row r="103" spans="2:17" ht="17.5" thickBot="1">
      <c r="B103" s="297" t="s">
        <v>89</v>
      </c>
      <c r="C103" s="297"/>
      <c r="D103" s="356">
        <v>30</v>
      </c>
      <c r="E103" s="356"/>
      <c r="F103" s="356">
        <v>29</v>
      </c>
      <c r="G103" s="356"/>
      <c r="H103" s="436">
        <v>42</v>
      </c>
      <c r="I103" s="436"/>
      <c r="K103" s="307"/>
      <c r="L103" s="307"/>
      <c r="M103" s="307"/>
      <c r="N103" s="307"/>
    </row>
    <row r="104" spans="2:17">
      <c r="K104" s="307"/>
      <c r="L104" s="307"/>
      <c r="M104" s="307"/>
      <c r="N104" s="307"/>
    </row>
    <row r="106" spans="2:17" ht="15" thickBot="1">
      <c r="B106" s="261" t="s">
        <v>230</v>
      </c>
      <c r="C106" s="261"/>
      <c r="D106" s="261"/>
      <c r="E106" s="261"/>
      <c r="F106" s="261"/>
      <c r="G106" s="261"/>
      <c r="H106" s="261"/>
      <c r="I106" s="261"/>
      <c r="J106" s="261"/>
      <c r="K106" s="261"/>
      <c r="L106" s="261"/>
    </row>
    <row r="107" spans="2:17" ht="17.5" thickBot="1">
      <c r="B107" s="463"/>
      <c r="C107" s="463"/>
      <c r="D107" s="26"/>
      <c r="E107" s="26"/>
      <c r="F107" s="26"/>
      <c r="G107" s="440">
        <v>2021</v>
      </c>
      <c r="H107" s="440"/>
      <c r="I107" s="440">
        <v>2022</v>
      </c>
      <c r="J107" s="440"/>
      <c r="K107" s="440">
        <v>2023</v>
      </c>
      <c r="L107" s="440"/>
    </row>
    <row r="108" spans="2:17" ht="17">
      <c r="B108" s="267" t="s">
        <v>103</v>
      </c>
      <c r="C108" s="267"/>
      <c r="D108" s="267"/>
      <c r="E108" s="267"/>
      <c r="F108" s="267"/>
      <c r="G108" s="346">
        <v>6</v>
      </c>
      <c r="H108" s="346"/>
      <c r="I108" s="346">
        <v>19</v>
      </c>
      <c r="J108" s="346"/>
      <c r="K108" s="346">
        <v>28</v>
      </c>
      <c r="L108" s="346"/>
    </row>
    <row r="109" spans="2:17" ht="17">
      <c r="B109" s="459" t="s">
        <v>42</v>
      </c>
      <c r="C109" s="459"/>
      <c r="D109" s="459"/>
      <c r="E109" s="459"/>
      <c r="F109" s="459"/>
      <c r="G109" s="460">
        <v>14</v>
      </c>
      <c r="H109" s="460"/>
      <c r="I109" s="439">
        <v>18</v>
      </c>
      <c r="J109" s="439"/>
      <c r="K109" s="439">
        <v>43</v>
      </c>
      <c r="L109" s="439"/>
    </row>
    <row r="110" spans="2:17" ht="16.5" customHeight="1">
      <c r="B110" s="253" t="s">
        <v>47</v>
      </c>
      <c r="C110" s="253"/>
      <c r="D110" s="253"/>
      <c r="E110" s="253"/>
      <c r="F110" s="253"/>
      <c r="G110" s="279">
        <v>30</v>
      </c>
      <c r="H110" s="279"/>
      <c r="I110" s="279">
        <v>27</v>
      </c>
      <c r="J110" s="279"/>
      <c r="K110" s="279">
        <v>54</v>
      </c>
      <c r="L110" s="279"/>
      <c r="N110" s="235"/>
      <c r="O110" s="235"/>
      <c r="P110" s="235"/>
      <c r="Q110" s="235"/>
    </row>
    <row r="111" spans="2:17" ht="17">
      <c r="B111" s="459" t="s">
        <v>48</v>
      </c>
      <c r="C111" s="459"/>
      <c r="D111" s="459"/>
      <c r="E111" s="459"/>
      <c r="F111" s="459"/>
      <c r="G111" s="439">
        <v>31</v>
      </c>
      <c r="H111" s="439"/>
      <c r="I111" s="439">
        <v>30</v>
      </c>
      <c r="J111" s="439"/>
      <c r="K111" s="439">
        <v>41</v>
      </c>
      <c r="L111" s="439"/>
      <c r="N111" s="235"/>
      <c r="O111" s="235"/>
      <c r="P111" s="235"/>
      <c r="Q111" s="235"/>
    </row>
    <row r="112" spans="2:17" ht="17">
      <c r="B112" s="253" t="s">
        <v>49</v>
      </c>
      <c r="C112" s="253"/>
      <c r="D112" s="253"/>
      <c r="E112" s="253"/>
      <c r="F112" s="253"/>
      <c r="G112" s="279">
        <v>27</v>
      </c>
      <c r="H112" s="279"/>
      <c r="I112" s="279">
        <v>25</v>
      </c>
      <c r="J112" s="279"/>
      <c r="K112" s="279">
        <v>30</v>
      </c>
      <c r="L112" s="279"/>
      <c r="N112" s="235"/>
      <c r="O112" s="235"/>
      <c r="P112" s="235"/>
      <c r="Q112" s="235"/>
    </row>
    <row r="113" spans="2:17" ht="17">
      <c r="B113" s="459" t="s">
        <v>104</v>
      </c>
      <c r="C113" s="459"/>
      <c r="D113" s="459"/>
      <c r="E113" s="459"/>
      <c r="F113" s="459"/>
      <c r="G113" s="439">
        <v>26</v>
      </c>
      <c r="H113" s="439"/>
      <c r="I113" s="439">
        <v>29</v>
      </c>
      <c r="J113" s="439"/>
      <c r="K113" s="439">
        <v>32</v>
      </c>
      <c r="L113" s="439"/>
      <c r="N113" s="235"/>
      <c r="O113" s="235"/>
      <c r="P113" s="235"/>
      <c r="Q113" s="235"/>
    </row>
    <row r="114" spans="2:17" ht="17">
      <c r="B114" s="293" t="s">
        <v>46</v>
      </c>
      <c r="C114" s="293"/>
      <c r="D114" s="293"/>
      <c r="E114" s="293"/>
      <c r="F114" s="293"/>
      <c r="G114" s="327">
        <v>20</v>
      </c>
      <c r="H114" s="327"/>
      <c r="I114" s="327">
        <v>20</v>
      </c>
      <c r="J114" s="327"/>
      <c r="K114" s="327">
        <v>21</v>
      </c>
      <c r="L114" s="327"/>
      <c r="N114" s="235"/>
      <c r="O114" s="235"/>
      <c r="P114" s="235"/>
      <c r="Q114" s="235"/>
    </row>
    <row r="115" spans="2:17" ht="17">
      <c r="B115" s="297" t="s">
        <v>89</v>
      </c>
      <c r="C115" s="297"/>
      <c r="D115" s="297"/>
      <c r="E115" s="297"/>
      <c r="F115" s="297"/>
      <c r="G115" s="356">
        <v>30</v>
      </c>
      <c r="H115" s="356"/>
      <c r="I115" s="356">
        <v>29</v>
      </c>
      <c r="J115" s="356"/>
      <c r="K115" s="436">
        <v>42</v>
      </c>
      <c r="L115" s="436"/>
    </row>
    <row r="117" spans="2:17" ht="15" thickBot="1">
      <c r="B117" s="21" t="s">
        <v>231</v>
      </c>
      <c r="C117" s="4"/>
      <c r="D117" s="4"/>
      <c r="E117" s="4"/>
      <c r="F117" s="4"/>
      <c r="G117" s="4"/>
      <c r="H117" s="4"/>
      <c r="I117" s="4"/>
      <c r="J117" s="4"/>
      <c r="K117" s="4"/>
    </row>
    <row r="118" spans="2:17" ht="17">
      <c r="B118" s="452" t="s">
        <v>232</v>
      </c>
      <c r="C118" s="452"/>
      <c r="D118" s="452"/>
      <c r="E118" s="452"/>
      <c r="F118" s="285" t="s">
        <v>233</v>
      </c>
      <c r="G118" s="285"/>
      <c r="H118" s="285"/>
      <c r="I118" s="285"/>
      <c r="J118" s="285"/>
      <c r="K118" s="285"/>
    </row>
    <row r="119" spans="2:17" ht="17.5" thickBot="1">
      <c r="B119" s="452"/>
      <c r="C119" s="452"/>
      <c r="D119" s="452"/>
      <c r="E119" s="452"/>
      <c r="F119" s="285">
        <v>2021</v>
      </c>
      <c r="G119" s="285"/>
      <c r="H119" s="285">
        <v>2022</v>
      </c>
      <c r="I119" s="285"/>
      <c r="J119" s="283">
        <v>2023</v>
      </c>
      <c r="K119" s="283"/>
      <c r="M119" s="307"/>
      <c r="N119" s="307"/>
      <c r="O119" s="307"/>
      <c r="P119" s="307"/>
    </row>
    <row r="120" spans="2:17" ht="17">
      <c r="B120" s="264" t="s">
        <v>234</v>
      </c>
      <c r="C120" s="264"/>
      <c r="D120" s="264"/>
      <c r="E120" s="264"/>
      <c r="F120" s="346">
        <v>30</v>
      </c>
      <c r="G120" s="346"/>
      <c r="H120" s="346">
        <v>28</v>
      </c>
      <c r="I120" s="346"/>
      <c r="J120" s="346">
        <v>41</v>
      </c>
      <c r="K120" s="346"/>
      <c r="M120" s="307"/>
      <c r="N120" s="307"/>
      <c r="O120" s="307"/>
      <c r="P120" s="307"/>
    </row>
    <row r="121" spans="2:17" ht="17">
      <c r="B121" s="253" t="s">
        <v>235</v>
      </c>
      <c r="C121" s="253"/>
      <c r="D121" s="253"/>
      <c r="E121" s="253"/>
      <c r="F121" s="279">
        <v>30</v>
      </c>
      <c r="G121" s="279"/>
      <c r="H121" s="279">
        <v>34.5</v>
      </c>
      <c r="I121" s="279"/>
      <c r="J121" s="279">
        <v>44</v>
      </c>
      <c r="K121" s="279"/>
      <c r="M121" s="307"/>
      <c r="N121" s="307"/>
      <c r="O121" s="307"/>
      <c r="P121" s="307"/>
    </row>
    <row r="122" spans="2:17" ht="17">
      <c r="B122" s="253" t="s">
        <v>236</v>
      </c>
      <c r="C122" s="253"/>
      <c r="D122" s="253"/>
      <c r="E122" s="253"/>
      <c r="F122" s="279">
        <v>30</v>
      </c>
      <c r="G122" s="279"/>
      <c r="H122" s="279" t="s">
        <v>43</v>
      </c>
      <c r="I122" s="279"/>
      <c r="J122" s="279">
        <v>41</v>
      </c>
      <c r="K122" s="279"/>
      <c r="M122" s="307"/>
      <c r="N122" s="307"/>
      <c r="O122" s="307"/>
      <c r="P122" s="307"/>
    </row>
    <row r="123" spans="2:17" ht="17">
      <c r="B123" s="253" t="s">
        <v>237</v>
      </c>
      <c r="C123" s="253"/>
      <c r="D123" s="253"/>
      <c r="E123" s="253"/>
      <c r="F123" s="279">
        <v>36</v>
      </c>
      <c r="G123" s="279"/>
      <c r="H123" s="279">
        <v>31</v>
      </c>
      <c r="I123" s="279"/>
      <c r="J123" s="279">
        <v>43</v>
      </c>
      <c r="K123" s="279"/>
      <c r="M123" s="307"/>
      <c r="N123" s="307"/>
      <c r="O123" s="307"/>
      <c r="P123" s="307"/>
    </row>
    <row r="124" spans="2:17" ht="17.5" thickBot="1">
      <c r="B124" s="263" t="s">
        <v>238</v>
      </c>
      <c r="C124" s="263"/>
      <c r="D124" s="263"/>
      <c r="E124" s="263"/>
      <c r="F124" s="331">
        <v>28</v>
      </c>
      <c r="G124" s="331"/>
      <c r="H124" s="331">
        <v>12</v>
      </c>
      <c r="I124" s="331"/>
      <c r="J124" s="331">
        <v>51</v>
      </c>
      <c r="K124" s="331"/>
    </row>
    <row r="125" spans="2:17" ht="17.5" thickBot="1">
      <c r="B125" s="297" t="s">
        <v>89</v>
      </c>
      <c r="C125" s="297"/>
      <c r="D125" s="297"/>
      <c r="E125" s="297"/>
      <c r="F125" s="434">
        <v>30</v>
      </c>
      <c r="G125" s="434"/>
      <c r="H125" s="434">
        <v>29</v>
      </c>
      <c r="I125" s="434"/>
      <c r="J125" s="435">
        <v>42</v>
      </c>
      <c r="K125" s="435"/>
    </row>
    <row r="128" spans="2:17" ht="18">
      <c r="B128" s="343" t="s">
        <v>239</v>
      </c>
      <c r="C128" s="343"/>
      <c r="D128" s="343"/>
      <c r="E128" s="343"/>
      <c r="F128" s="343"/>
      <c r="G128" s="343"/>
    </row>
    <row r="130" spans="2:18" ht="15" thickBot="1">
      <c r="B130" s="21" t="s">
        <v>240</v>
      </c>
      <c r="C130" s="4"/>
      <c r="D130" s="4"/>
      <c r="E130" s="4"/>
      <c r="F130" s="4"/>
      <c r="G130" s="4"/>
      <c r="H130" s="4"/>
      <c r="I130" s="4"/>
    </row>
    <row r="131" spans="2:18" ht="17.25" customHeight="1" thickBot="1">
      <c r="B131" s="445" t="s">
        <v>241</v>
      </c>
      <c r="C131" s="445"/>
      <c r="D131" s="445"/>
      <c r="E131" s="445"/>
      <c r="F131" s="440">
        <v>2022</v>
      </c>
      <c r="G131" s="440"/>
      <c r="H131" s="440">
        <v>2023</v>
      </c>
      <c r="I131" s="440"/>
      <c r="L131" s="457" t="s">
        <v>123</v>
      </c>
      <c r="M131" s="457"/>
      <c r="O131" s="307"/>
      <c r="P131" s="307"/>
      <c r="Q131" s="307"/>
      <c r="R131" s="307"/>
    </row>
    <row r="132" spans="2:18" ht="17">
      <c r="B132" s="264" t="s">
        <v>92</v>
      </c>
      <c r="C132" s="264"/>
      <c r="D132" s="264"/>
      <c r="E132" s="264"/>
      <c r="F132" s="353">
        <v>0.88400000000000001</v>
      </c>
      <c r="G132" s="353"/>
      <c r="H132" s="444">
        <v>0.71099999999999997</v>
      </c>
      <c r="I132" s="444"/>
      <c r="L132" s="457"/>
      <c r="M132" s="457"/>
      <c r="O132" s="307"/>
      <c r="P132" s="307"/>
      <c r="Q132" s="307"/>
      <c r="R132" s="307"/>
    </row>
    <row r="133" spans="2:18" ht="17.5" thickBot="1">
      <c r="B133" s="293" t="s">
        <v>93</v>
      </c>
      <c r="C133" s="293"/>
      <c r="D133" s="293"/>
      <c r="E133" s="293"/>
      <c r="F133" s="364">
        <v>0.877</v>
      </c>
      <c r="G133" s="364"/>
      <c r="H133" s="458">
        <v>0.72799999999999998</v>
      </c>
      <c r="I133" s="458"/>
      <c r="L133" s="457"/>
      <c r="M133" s="457"/>
      <c r="O133" s="307"/>
      <c r="P133" s="307"/>
      <c r="Q133" s="307"/>
      <c r="R133" s="307"/>
    </row>
    <row r="134" spans="2:18" ht="17.5" thickBot="1">
      <c r="B134" s="297" t="s">
        <v>89</v>
      </c>
      <c r="C134" s="297"/>
      <c r="D134" s="297"/>
      <c r="E134" s="297"/>
      <c r="F134" s="442">
        <v>0.88</v>
      </c>
      <c r="G134" s="356"/>
      <c r="H134" s="443">
        <v>0.72</v>
      </c>
      <c r="I134" s="443"/>
      <c r="O134" s="307"/>
      <c r="P134" s="307"/>
      <c r="Q134" s="307"/>
      <c r="R134" s="307"/>
    </row>
    <row r="135" spans="2:18">
      <c r="O135" s="307"/>
      <c r="P135" s="307"/>
      <c r="Q135" s="307"/>
      <c r="R135" s="307"/>
    </row>
    <row r="136" spans="2:18" ht="15" thickBot="1">
      <c r="B136" s="21" t="s">
        <v>240</v>
      </c>
      <c r="C136" s="4"/>
      <c r="D136" s="4"/>
      <c r="E136" s="4"/>
      <c r="F136" s="4"/>
      <c r="G136" s="4"/>
      <c r="H136" s="4"/>
      <c r="I136" s="4"/>
    </row>
    <row r="137" spans="2:18" ht="17.5" thickBot="1">
      <c r="B137" s="445" t="s">
        <v>242</v>
      </c>
      <c r="C137" s="445"/>
      <c r="D137" s="445"/>
      <c r="E137" s="445"/>
      <c r="F137" s="440">
        <v>2022</v>
      </c>
      <c r="G137" s="440"/>
      <c r="H137" s="440">
        <v>2023</v>
      </c>
      <c r="I137" s="440"/>
      <c r="L137" s="138"/>
      <c r="M137" s="138"/>
    </row>
    <row r="138" spans="2:18" ht="17">
      <c r="B138" s="446" t="s">
        <v>103</v>
      </c>
      <c r="C138" s="446"/>
      <c r="D138" s="446"/>
      <c r="E138" s="446"/>
      <c r="F138" s="447">
        <v>0.28000000000000003</v>
      </c>
      <c r="G138" s="447"/>
      <c r="H138" s="448" t="s">
        <v>243</v>
      </c>
      <c r="I138" s="448"/>
      <c r="L138" s="138"/>
      <c r="M138" s="138"/>
    </row>
    <row r="139" spans="2:18" ht="17">
      <c r="B139" s="271" t="s">
        <v>42</v>
      </c>
      <c r="C139" s="271"/>
      <c r="D139" s="271"/>
      <c r="E139" s="271"/>
      <c r="F139" s="437">
        <v>0.85</v>
      </c>
      <c r="G139" s="437"/>
      <c r="H139" s="438">
        <v>0.70899999999999996</v>
      </c>
      <c r="I139" s="438"/>
      <c r="L139" s="138"/>
      <c r="M139" s="138"/>
    </row>
    <row r="140" spans="2:18" ht="17">
      <c r="B140" s="271" t="s">
        <v>47</v>
      </c>
      <c r="C140" s="271"/>
      <c r="D140" s="271"/>
      <c r="E140" s="271"/>
      <c r="F140" s="437">
        <v>0.90100000000000002</v>
      </c>
      <c r="G140" s="437"/>
      <c r="H140" s="438">
        <v>0.78500000000000003</v>
      </c>
      <c r="I140" s="438"/>
    </row>
    <row r="141" spans="2:18" ht="16.5" customHeight="1">
      <c r="B141" s="253" t="s">
        <v>48</v>
      </c>
      <c r="C141" s="253"/>
      <c r="D141" s="253"/>
      <c r="E141" s="253"/>
      <c r="F141" s="377">
        <v>0.879</v>
      </c>
      <c r="G141" s="377"/>
      <c r="H141" s="449">
        <v>0.78800000000000003</v>
      </c>
      <c r="I141" s="449"/>
    </row>
    <row r="142" spans="2:18" ht="17">
      <c r="B142" s="267" t="s">
        <v>49</v>
      </c>
      <c r="C142" s="267"/>
      <c r="D142" s="267"/>
      <c r="E142" s="267"/>
      <c r="F142" s="450">
        <v>0.871</v>
      </c>
      <c r="G142" s="450"/>
      <c r="H142" s="451">
        <v>0.82399999999999995</v>
      </c>
      <c r="I142" s="451"/>
    </row>
    <row r="143" spans="2:18" ht="17">
      <c r="B143" s="267" t="s">
        <v>104</v>
      </c>
      <c r="C143" s="267"/>
      <c r="D143" s="267"/>
      <c r="E143" s="267"/>
      <c r="F143" s="332" t="s">
        <v>43</v>
      </c>
      <c r="G143" s="332"/>
      <c r="H143" s="332" t="s">
        <v>43</v>
      </c>
      <c r="I143" s="332"/>
    </row>
    <row r="144" spans="2:18" ht="17.5" thickBot="1">
      <c r="B144" s="293" t="s">
        <v>46</v>
      </c>
      <c r="C144" s="293"/>
      <c r="D144" s="293"/>
      <c r="E144" s="293"/>
      <c r="F144" s="331" t="s">
        <v>43</v>
      </c>
      <c r="G144" s="331"/>
      <c r="H144" s="331" t="s">
        <v>43</v>
      </c>
      <c r="I144" s="331"/>
    </row>
    <row r="145" spans="2:19">
      <c r="H145" s="85"/>
      <c r="I145" s="85"/>
    </row>
    <row r="148" spans="2:19" ht="19.5" customHeight="1">
      <c r="B148" s="349" t="s">
        <v>244</v>
      </c>
      <c r="C148" s="349"/>
      <c r="D148" s="349"/>
      <c r="E148" s="349"/>
      <c r="F148" s="349"/>
      <c r="G148" s="349"/>
      <c r="H148" s="349"/>
      <c r="I148" s="349"/>
      <c r="J148" s="349"/>
      <c r="K148" s="349"/>
      <c r="L148" s="349"/>
      <c r="M148" s="349"/>
      <c r="O148" s="347"/>
      <c r="P148" s="347"/>
      <c r="Q148" s="347"/>
      <c r="R148" s="347"/>
      <c r="S148" s="347"/>
    </row>
    <row r="149" spans="2:19" ht="24" customHeight="1">
      <c r="B149" s="349"/>
      <c r="C149" s="349"/>
      <c r="D149" s="349"/>
      <c r="E149" s="349"/>
      <c r="F149" s="349"/>
      <c r="G149" s="349"/>
      <c r="H149" s="349"/>
      <c r="I149" s="349"/>
      <c r="J149" s="349"/>
      <c r="K149" s="349"/>
      <c r="L149" s="349"/>
      <c r="M149" s="349"/>
      <c r="O149" s="347"/>
      <c r="P149" s="347"/>
      <c r="Q149" s="347"/>
      <c r="R149" s="347"/>
      <c r="S149" s="347"/>
    </row>
    <row r="150" spans="2:19" ht="15" thickBot="1">
      <c r="B150" s="4"/>
      <c r="C150" s="4"/>
      <c r="D150" s="4"/>
      <c r="E150" s="4"/>
      <c r="F150" s="4"/>
      <c r="G150" s="4"/>
      <c r="H150" s="4"/>
      <c r="I150" s="4"/>
      <c r="J150" s="4"/>
      <c r="K150" s="4"/>
      <c r="L150" s="4"/>
      <c r="M150" s="4"/>
    </row>
    <row r="151" spans="2:19">
      <c r="B151" s="309">
        <v>2022</v>
      </c>
      <c r="C151" s="309"/>
      <c r="D151" s="338" t="s">
        <v>245</v>
      </c>
      <c r="E151" s="338"/>
      <c r="F151" s="338" t="s">
        <v>246</v>
      </c>
      <c r="G151" s="338"/>
      <c r="H151" s="333" t="s">
        <v>247</v>
      </c>
      <c r="I151" s="333"/>
      <c r="J151" s="340" t="s">
        <v>13</v>
      </c>
      <c r="K151" s="340"/>
      <c r="L151" s="333" t="s">
        <v>14</v>
      </c>
      <c r="M151" s="333"/>
    </row>
    <row r="152" spans="2:19" ht="15.75" customHeight="1" thickBot="1">
      <c r="B152" s="310"/>
      <c r="C152" s="310"/>
      <c r="D152" s="339"/>
      <c r="E152" s="339"/>
      <c r="F152" s="339"/>
      <c r="G152" s="339"/>
      <c r="H152" s="334"/>
      <c r="I152" s="334"/>
      <c r="J152" s="341"/>
      <c r="K152" s="341"/>
      <c r="L152" s="334"/>
      <c r="M152" s="334"/>
    </row>
    <row r="153" spans="2:19" ht="17">
      <c r="B153" s="267" t="s">
        <v>248</v>
      </c>
      <c r="C153" s="267"/>
      <c r="D153" s="337">
        <v>1303.05</v>
      </c>
      <c r="E153" s="332"/>
      <c r="F153" s="337">
        <v>1840.92</v>
      </c>
      <c r="G153" s="332"/>
      <c r="H153" s="337">
        <v>1212</v>
      </c>
      <c r="I153" s="332"/>
      <c r="J153" s="269">
        <v>1.08</v>
      </c>
      <c r="K153" s="332"/>
      <c r="L153" s="269">
        <v>1.52</v>
      </c>
      <c r="M153" s="332"/>
    </row>
    <row r="154" spans="2:19" ht="17">
      <c r="B154" s="253" t="s">
        <v>249</v>
      </c>
      <c r="C154" s="253"/>
      <c r="D154" s="344">
        <v>1551.72</v>
      </c>
      <c r="E154" s="279"/>
      <c r="F154" s="344">
        <v>1551.72</v>
      </c>
      <c r="G154" s="279"/>
      <c r="H154" s="344">
        <v>1212</v>
      </c>
      <c r="I154" s="279"/>
      <c r="J154" s="255">
        <v>1.28</v>
      </c>
      <c r="K154" s="279"/>
      <c r="L154" s="255">
        <v>1.28</v>
      </c>
      <c r="M154" s="279"/>
    </row>
    <row r="155" spans="2:19" ht="17">
      <c r="B155" s="253" t="s">
        <v>250</v>
      </c>
      <c r="C155" s="253"/>
      <c r="D155" s="344">
        <v>1636.47</v>
      </c>
      <c r="E155" s="279"/>
      <c r="F155" s="344">
        <v>1636.47</v>
      </c>
      <c r="G155" s="279"/>
      <c r="H155" s="344">
        <v>1212</v>
      </c>
      <c r="I155" s="279"/>
      <c r="J155" s="255">
        <v>1.35</v>
      </c>
      <c r="K155" s="279"/>
      <c r="L155" s="255">
        <v>1.35</v>
      </c>
      <c r="M155" s="279"/>
    </row>
    <row r="156" spans="2:19" ht="17">
      <c r="B156" s="253" t="s">
        <v>251</v>
      </c>
      <c r="C156" s="253"/>
      <c r="D156" s="344">
        <v>2121.4299999999998</v>
      </c>
      <c r="E156" s="279"/>
      <c r="F156" s="344">
        <v>2121.4299999999998</v>
      </c>
      <c r="G156" s="279"/>
      <c r="H156" s="344">
        <v>1212</v>
      </c>
      <c r="I156" s="279"/>
      <c r="J156" s="255">
        <v>1.75</v>
      </c>
      <c r="K156" s="279"/>
      <c r="L156" s="255">
        <v>1.75</v>
      </c>
      <c r="M156" s="279"/>
    </row>
    <row r="157" spans="2:19" ht="17">
      <c r="B157" s="253" t="s">
        <v>252</v>
      </c>
      <c r="C157" s="253"/>
      <c r="D157" s="344">
        <v>1660.32</v>
      </c>
      <c r="E157" s="279"/>
      <c r="F157" s="344">
        <v>1559.46</v>
      </c>
      <c r="G157" s="279"/>
      <c r="H157" s="344">
        <v>1212</v>
      </c>
      <c r="I157" s="279"/>
      <c r="J157" s="255">
        <v>1.37</v>
      </c>
      <c r="K157" s="279"/>
      <c r="L157" s="255">
        <v>1.29</v>
      </c>
      <c r="M157" s="279"/>
    </row>
    <row r="158" spans="2:19" ht="17.5" thickBot="1">
      <c r="B158" s="293" t="s">
        <v>35</v>
      </c>
      <c r="C158" s="293"/>
      <c r="D158" s="360">
        <v>1849.12</v>
      </c>
      <c r="E158" s="327"/>
      <c r="F158" s="360">
        <v>1980.83</v>
      </c>
      <c r="G158" s="327"/>
      <c r="H158" s="360">
        <v>1212</v>
      </c>
      <c r="I158" s="327"/>
      <c r="J158" s="361">
        <v>1.53</v>
      </c>
      <c r="K158" s="327"/>
      <c r="L158" s="361">
        <v>1.63</v>
      </c>
      <c r="M158" s="327"/>
    </row>
    <row r="159" spans="2:19" ht="15" thickBot="1">
      <c r="B159" s="13"/>
      <c r="C159" s="13"/>
      <c r="D159" s="13"/>
      <c r="E159" s="13"/>
      <c r="F159" s="13"/>
      <c r="G159" s="13"/>
      <c r="H159" s="13"/>
      <c r="I159" s="13"/>
      <c r="J159" s="13"/>
      <c r="K159" s="13"/>
      <c r="L159" s="13"/>
      <c r="M159" s="13"/>
    </row>
    <row r="160" spans="2:19">
      <c r="B160" s="309">
        <v>2023</v>
      </c>
      <c r="C160" s="309"/>
      <c r="D160" s="338" t="s">
        <v>245</v>
      </c>
      <c r="E160" s="338"/>
      <c r="F160" s="338" t="s">
        <v>246</v>
      </c>
      <c r="G160" s="338"/>
      <c r="H160" s="333" t="s">
        <v>247</v>
      </c>
      <c r="I160" s="333"/>
      <c r="J160" s="340" t="s">
        <v>13</v>
      </c>
      <c r="K160" s="340"/>
      <c r="L160" s="333" t="s">
        <v>14</v>
      </c>
      <c r="M160" s="333"/>
      <c r="O160" s="270"/>
      <c r="P160" s="270"/>
      <c r="Q160" s="270"/>
      <c r="R160" s="270"/>
    </row>
    <row r="161" spans="2:18" ht="15" thickBot="1">
      <c r="B161" s="310"/>
      <c r="C161" s="310"/>
      <c r="D161" s="339"/>
      <c r="E161" s="339"/>
      <c r="F161" s="339"/>
      <c r="G161" s="339"/>
      <c r="H161" s="334"/>
      <c r="I161" s="334"/>
      <c r="J161" s="341"/>
      <c r="K161" s="341"/>
      <c r="L161" s="334"/>
      <c r="M161" s="334"/>
      <c r="O161" s="270"/>
      <c r="P161" s="270"/>
      <c r="Q161" s="270"/>
      <c r="R161" s="270"/>
    </row>
    <row r="162" spans="2:18" ht="17">
      <c r="B162" s="267" t="s">
        <v>248</v>
      </c>
      <c r="C162" s="267"/>
      <c r="D162" s="337">
        <v>1914.5</v>
      </c>
      <c r="E162" s="332"/>
      <c r="F162" s="337">
        <v>1868.47</v>
      </c>
      <c r="G162" s="332"/>
      <c r="H162" s="348">
        <v>1302</v>
      </c>
      <c r="I162" s="348"/>
      <c r="J162" s="269">
        <v>1.47</v>
      </c>
      <c r="K162" s="332"/>
      <c r="L162" s="269">
        <v>1.43</v>
      </c>
      <c r="M162" s="332"/>
      <c r="O162" s="270"/>
      <c r="P162" s="270"/>
      <c r="Q162" s="270"/>
      <c r="R162" s="270"/>
    </row>
    <row r="163" spans="2:18" ht="17">
      <c r="B163" s="253" t="s">
        <v>249</v>
      </c>
      <c r="C163" s="253"/>
      <c r="D163" s="344">
        <v>1643.73</v>
      </c>
      <c r="E163" s="279"/>
      <c r="F163" s="344">
        <v>1644.82</v>
      </c>
      <c r="G163" s="279"/>
      <c r="H163" s="348">
        <v>1302</v>
      </c>
      <c r="I163" s="348"/>
      <c r="J163" s="255">
        <v>1.26</v>
      </c>
      <c r="K163" s="279"/>
      <c r="L163" s="255">
        <v>1.26</v>
      </c>
      <c r="M163" s="279"/>
      <c r="O163" s="270"/>
      <c r="P163" s="270"/>
      <c r="Q163" s="270"/>
      <c r="R163" s="270"/>
    </row>
    <row r="164" spans="2:18" ht="17">
      <c r="B164" s="253" t="s">
        <v>250</v>
      </c>
      <c r="C164" s="253"/>
      <c r="D164" s="344">
        <v>1701.93</v>
      </c>
      <c r="E164" s="279"/>
      <c r="F164" s="344">
        <v>1701.93</v>
      </c>
      <c r="G164" s="279"/>
      <c r="H164" s="348">
        <v>1302</v>
      </c>
      <c r="I164" s="348"/>
      <c r="J164" s="255">
        <v>1.3</v>
      </c>
      <c r="K164" s="279"/>
      <c r="L164" s="255">
        <v>1.3</v>
      </c>
      <c r="M164" s="279"/>
      <c r="O164" s="270"/>
      <c r="P164" s="270"/>
      <c r="Q164" s="270"/>
      <c r="R164" s="270"/>
    </row>
    <row r="165" spans="2:18" ht="17">
      <c r="B165" s="253" t="s">
        <v>251</v>
      </c>
      <c r="C165" s="253"/>
      <c r="D165" s="344">
        <v>2227.52</v>
      </c>
      <c r="E165" s="279"/>
      <c r="F165" s="344">
        <v>2227.52</v>
      </c>
      <c r="G165" s="279"/>
      <c r="H165" s="348">
        <v>1302</v>
      </c>
      <c r="I165" s="348"/>
      <c r="J165" s="255">
        <v>1.71</v>
      </c>
      <c r="K165" s="279"/>
      <c r="L165" s="255">
        <v>1.71</v>
      </c>
      <c r="M165" s="279"/>
    </row>
    <row r="166" spans="2:18" ht="17">
      <c r="B166" s="253" t="s">
        <v>252</v>
      </c>
      <c r="C166" s="253"/>
      <c r="D166" s="344">
        <v>1437.88</v>
      </c>
      <c r="E166" s="279"/>
      <c r="F166" s="344">
        <v>1346.59</v>
      </c>
      <c r="G166" s="279"/>
      <c r="H166" s="348">
        <v>1302</v>
      </c>
      <c r="I166" s="348"/>
      <c r="J166" s="255">
        <v>1.1000000000000001</v>
      </c>
      <c r="K166" s="279"/>
      <c r="L166" s="255">
        <v>1.03</v>
      </c>
      <c r="M166" s="279"/>
    </row>
    <row r="167" spans="2:18" ht="17.5" thickBot="1">
      <c r="B167" s="293" t="s">
        <v>35</v>
      </c>
      <c r="C167" s="293"/>
      <c r="D167" s="360">
        <v>2192.21</v>
      </c>
      <c r="E167" s="327"/>
      <c r="F167" s="360">
        <v>1980.83</v>
      </c>
      <c r="G167" s="327"/>
      <c r="H167" s="360">
        <v>1302</v>
      </c>
      <c r="I167" s="327"/>
      <c r="J167" s="361">
        <v>1.68</v>
      </c>
      <c r="K167" s="327"/>
      <c r="L167" s="361">
        <v>1.52</v>
      </c>
      <c r="M167" s="327"/>
    </row>
    <row r="169" spans="2:18" ht="22.5" customHeight="1">
      <c r="B169" s="326" t="s">
        <v>253</v>
      </c>
      <c r="C169" s="326"/>
      <c r="D169" s="326"/>
      <c r="E169" s="326"/>
      <c r="F169" s="326"/>
      <c r="G169" s="326"/>
      <c r="H169" s="326"/>
      <c r="I169" s="6"/>
      <c r="J169" s="6"/>
      <c r="K169" s="6"/>
      <c r="L169" s="6"/>
      <c r="M169" s="6"/>
    </row>
    <row r="170" spans="2:18" ht="15" customHeight="1">
      <c r="B170" s="309">
        <v>2021</v>
      </c>
      <c r="C170" s="309"/>
      <c r="D170" s="338" t="s">
        <v>254</v>
      </c>
      <c r="E170" s="338"/>
      <c r="F170" s="338"/>
      <c r="G170" s="338" t="s">
        <v>255</v>
      </c>
      <c r="H170" s="338"/>
      <c r="I170" s="338" t="s">
        <v>256</v>
      </c>
      <c r="J170" s="338"/>
      <c r="K170" s="338"/>
      <c r="L170" s="333" t="s">
        <v>257</v>
      </c>
      <c r="M170" s="333"/>
    </row>
    <row r="171" spans="2:18" ht="15.75" customHeight="1" thickBot="1">
      <c r="B171" s="310"/>
      <c r="C171" s="310"/>
      <c r="D171" s="339"/>
      <c r="E171" s="339"/>
      <c r="F171" s="339"/>
      <c r="G171" s="339"/>
      <c r="H171" s="339"/>
      <c r="I171" s="339"/>
      <c r="J171" s="339"/>
      <c r="K171" s="339"/>
      <c r="L171" s="334"/>
      <c r="M171" s="334"/>
    </row>
    <row r="172" spans="2:18" ht="17">
      <c r="B172" s="267" t="s">
        <v>13</v>
      </c>
      <c r="C172" s="267"/>
      <c r="D172" s="345">
        <v>4355</v>
      </c>
      <c r="E172" s="346"/>
      <c r="F172" s="346"/>
      <c r="G172" s="363">
        <v>0.31119999999999998</v>
      </c>
      <c r="H172" s="363"/>
      <c r="I172" s="345">
        <v>2719</v>
      </c>
      <c r="J172" s="346"/>
      <c r="K172" s="346"/>
      <c r="L172" s="363">
        <v>0.25280000000000002</v>
      </c>
      <c r="M172" s="363"/>
    </row>
    <row r="173" spans="2:18" ht="17.5" thickBot="1">
      <c r="B173" s="293" t="s">
        <v>14</v>
      </c>
      <c r="C173" s="293"/>
      <c r="D173" s="298">
        <v>6161</v>
      </c>
      <c r="E173" s="327"/>
      <c r="F173" s="327"/>
      <c r="G173" s="373">
        <v>0.30599999999999999</v>
      </c>
      <c r="H173" s="373"/>
      <c r="I173" s="330">
        <v>3517</v>
      </c>
      <c r="J173" s="331"/>
      <c r="K173" s="331"/>
      <c r="L173" s="342">
        <v>0.2404</v>
      </c>
      <c r="M173" s="342"/>
    </row>
    <row r="174" spans="2:18" ht="17.5" thickBot="1">
      <c r="B174" s="297" t="s">
        <v>89</v>
      </c>
      <c r="C174" s="297"/>
      <c r="D174" s="355">
        <v>10516</v>
      </c>
      <c r="E174" s="356"/>
      <c r="F174" s="356"/>
      <c r="G174" s="354">
        <v>0.30809999999999998</v>
      </c>
      <c r="H174" s="354"/>
      <c r="I174" s="355">
        <v>6236</v>
      </c>
      <c r="J174" s="356"/>
      <c r="K174" s="356"/>
      <c r="L174" s="354">
        <v>0.24540000000000001</v>
      </c>
      <c r="M174" s="354"/>
    </row>
    <row r="175" spans="2:18" ht="15" thickBot="1">
      <c r="B175" s="13"/>
      <c r="C175" s="13"/>
      <c r="D175" s="13"/>
      <c r="E175" s="13"/>
      <c r="F175" s="13"/>
      <c r="G175" s="13"/>
      <c r="H175" s="13"/>
      <c r="I175" s="13"/>
      <c r="J175" s="13"/>
      <c r="K175" s="13"/>
      <c r="L175" s="13"/>
      <c r="M175" s="13"/>
    </row>
    <row r="176" spans="2:18" ht="15" customHeight="1">
      <c r="B176" s="309">
        <v>2022</v>
      </c>
      <c r="C176" s="309"/>
      <c r="D176" s="338" t="s">
        <v>254</v>
      </c>
      <c r="E176" s="338"/>
      <c r="F176" s="338"/>
      <c r="G176" s="338" t="s">
        <v>255</v>
      </c>
      <c r="H176" s="338"/>
      <c r="I176" s="338" t="s">
        <v>256</v>
      </c>
      <c r="J176" s="338"/>
      <c r="K176" s="338"/>
      <c r="L176" s="333" t="s">
        <v>257</v>
      </c>
      <c r="M176" s="333"/>
    </row>
    <row r="177" spans="2:19" ht="15.75" customHeight="1" thickBot="1">
      <c r="B177" s="310"/>
      <c r="C177" s="310"/>
      <c r="D177" s="339"/>
      <c r="E177" s="339"/>
      <c r="F177" s="339"/>
      <c r="G177" s="339"/>
      <c r="H177" s="339"/>
      <c r="I177" s="338"/>
      <c r="J177" s="338"/>
      <c r="K177" s="338"/>
      <c r="L177" s="333"/>
      <c r="M177" s="333"/>
    </row>
    <row r="178" spans="2:19" ht="17">
      <c r="B178" s="267" t="s">
        <v>13</v>
      </c>
      <c r="C178" s="267"/>
      <c r="D178" s="345">
        <v>7087</v>
      </c>
      <c r="E178" s="346"/>
      <c r="F178" s="346"/>
      <c r="G178" s="353">
        <v>0.432</v>
      </c>
      <c r="H178" s="353"/>
      <c r="I178" s="345">
        <v>3484</v>
      </c>
      <c r="J178" s="346"/>
      <c r="K178" s="346"/>
      <c r="L178" s="353">
        <v>0.32200000000000001</v>
      </c>
      <c r="M178" s="353"/>
    </row>
    <row r="179" spans="2:19" ht="17.5" thickBot="1">
      <c r="B179" s="293" t="s">
        <v>14</v>
      </c>
      <c r="C179" s="293"/>
      <c r="D179" s="298">
        <v>5153</v>
      </c>
      <c r="E179" s="327"/>
      <c r="F179" s="327"/>
      <c r="G179" s="329">
        <v>0.215</v>
      </c>
      <c r="H179" s="329"/>
      <c r="I179" s="330">
        <v>4387</v>
      </c>
      <c r="J179" s="331"/>
      <c r="K179" s="331"/>
      <c r="L179" s="364">
        <v>0.19900000000000001</v>
      </c>
      <c r="M179" s="364"/>
    </row>
    <row r="180" spans="2:19" ht="17.5" thickBot="1">
      <c r="B180" s="297" t="s">
        <v>89</v>
      </c>
      <c r="C180" s="297"/>
      <c r="D180" s="355">
        <v>12240</v>
      </c>
      <c r="E180" s="356"/>
      <c r="F180" s="356"/>
      <c r="G180" s="328">
        <v>0.30299999999999999</v>
      </c>
      <c r="H180" s="328"/>
      <c r="I180" s="355">
        <v>7871</v>
      </c>
      <c r="J180" s="356"/>
      <c r="K180" s="356"/>
      <c r="L180" s="328">
        <v>0.249</v>
      </c>
      <c r="M180" s="328"/>
    </row>
    <row r="181" spans="2:19" ht="15" thickBot="1">
      <c r="B181" s="13"/>
      <c r="C181" s="13"/>
      <c r="D181" s="13"/>
      <c r="E181" s="13"/>
      <c r="F181" s="13"/>
      <c r="G181" s="13"/>
      <c r="H181" s="13"/>
      <c r="I181" s="13"/>
      <c r="J181" s="13"/>
      <c r="K181" s="13"/>
      <c r="L181" s="13"/>
      <c r="M181" s="13"/>
    </row>
    <row r="182" spans="2:19" ht="15" customHeight="1">
      <c r="B182" s="309">
        <v>2023</v>
      </c>
      <c r="C182" s="309"/>
      <c r="D182" s="338" t="s">
        <v>254</v>
      </c>
      <c r="E182" s="338"/>
      <c r="F182" s="338"/>
      <c r="G182" s="338" t="s">
        <v>255</v>
      </c>
      <c r="H182" s="338"/>
      <c r="I182" s="338" t="s">
        <v>256</v>
      </c>
      <c r="J182" s="338"/>
      <c r="K182" s="338"/>
      <c r="L182" s="333" t="s">
        <v>257</v>
      </c>
      <c r="M182" s="333"/>
      <c r="P182" s="270"/>
      <c r="Q182" s="270"/>
      <c r="R182" s="270"/>
      <c r="S182" s="270"/>
    </row>
    <row r="183" spans="2:19" ht="15.75" customHeight="1" thickBot="1">
      <c r="B183" s="310"/>
      <c r="C183" s="310"/>
      <c r="D183" s="339"/>
      <c r="E183" s="339"/>
      <c r="F183" s="339"/>
      <c r="G183" s="339"/>
      <c r="H183" s="339"/>
      <c r="I183" s="338"/>
      <c r="J183" s="338"/>
      <c r="K183" s="338"/>
      <c r="L183" s="333"/>
      <c r="M183" s="333"/>
      <c r="P183" s="270"/>
      <c r="Q183" s="270"/>
      <c r="R183" s="270"/>
      <c r="S183" s="270"/>
    </row>
    <row r="184" spans="2:19" ht="17">
      <c r="B184" s="267" t="s">
        <v>13</v>
      </c>
      <c r="C184" s="267"/>
      <c r="D184" s="350">
        <v>4750</v>
      </c>
      <c r="E184" s="351"/>
      <c r="F184" s="351"/>
      <c r="G184" s="352">
        <v>0.252</v>
      </c>
      <c r="H184" s="352"/>
      <c r="I184" s="387">
        <v>3841</v>
      </c>
      <c r="J184" s="388"/>
      <c r="K184" s="388"/>
      <c r="L184" s="352">
        <v>0.22800000000000001</v>
      </c>
      <c r="M184" s="352"/>
      <c r="P184" s="270"/>
      <c r="Q184" s="270"/>
      <c r="R184" s="270"/>
      <c r="S184" s="270"/>
    </row>
    <row r="185" spans="2:19" ht="17.5" thickBot="1">
      <c r="B185" s="293" t="s">
        <v>14</v>
      </c>
      <c r="C185" s="293"/>
      <c r="D185" s="357">
        <v>6606</v>
      </c>
      <c r="E185" s="358"/>
      <c r="F185" s="358"/>
      <c r="G185" s="359">
        <v>0.252</v>
      </c>
      <c r="H185" s="359"/>
      <c r="I185" s="335">
        <v>4740</v>
      </c>
      <c r="J185" s="336"/>
      <c r="K185" s="336"/>
      <c r="L185" s="362">
        <v>0.217</v>
      </c>
      <c r="M185" s="362"/>
      <c r="P185" s="270"/>
      <c r="Q185" s="270"/>
      <c r="R185" s="270"/>
      <c r="S185" s="270"/>
    </row>
    <row r="186" spans="2:19" ht="17.5" thickBot="1">
      <c r="B186" s="297" t="s">
        <v>89</v>
      </c>
      <c r="C186" s="297"/>
      <c r="D186" s="365">
        <v>11356</v>
      </c>
      <c r="E186" s="366"/>
      <c r="F186" s="366"/>
      <c r="G186" s="367">
        <v>0.252</v>
      </c>
      <c r="H186" s="367"/>
      <c r="I186" s="384">
        <v>8581</v>
      </c>
      <c r="J186" s="385"/>
      <c r="K186" s="385"/>
      <c r="L186" s="367">
        <v>0.222</v>
      </c>
      <c r="M186" s="367"/>
      <c r="P186" s="270"/>
      <c r="Q186" s="270"/>
      <c r="R186" s="270"/>
      <c r="S186" s="270"/>
    </row>
    <row r="188" spans="2:19">
      <c r="P188" s="178"/>
      <c r="Q188" s="178"/>
      <c r="R188" s="178"/>
      <c r="S188" s="178"/>
    </row>
    <row r="189" spans="2:19" ht="18">
      <c r="B189" s="343" t="s">
        <v>258</v>
      </c>
      <c r="C189" s="343"/>
      <c r="D189" s="343"/>
      <c r="E189" s="343"/>
      <c r="F189" s="343"/>
      <c r="G189" s="343"/>
      <c r="H189" s="343"/>
      <c r="I189" s="343"/>
      <c r="J189" s="6"/>
      <c r="K189" s="6"/>
      <c r="L189" s="6"/>
      <c r="M189" s="6"/>
    </row>
    <row r="190" spans="2:19" ht="15" thickBot="1">
      <c r="B190" s="4"/>
      <c r="C190" s="4"/>
      <c r="D190" s="4"/>
      <c r="E190" s="4"/>
      <c r="F190" s="4"/>
      <c r="G190" s="4"/>
      <c r="H190" s="4"/>
      <c r="I190" s="4"/>
      <c r="J190" s="4"/>
      <c r="K190" s="4"/>
      <c r="L190" s="4"/>
      <c r="M190" s="4"/>
    </row>
    <row r="191" spans="2:19" ht="15" customHeight="1">
      <c r="B191" s="309">
        <v>2021</v>
      </c>
      <c r="C191" s="309"/>
      <c r="D191" s="338" t="s">
        <v>254</v>
      </c>
      <c r="E191" s="338"/>
      <c r="F191" s="338"/>
      <c r="G191" s="338" t="s">
        <v>255</v>
      </c>
      <c r="H191" s="338"/>
      <c r="I191" s="338" t="s">
        <v>256</v>
      </c>
      <c r="J191" s="338"/>
      <c r="K191" s="338"/>
      <c r="L191" s="333" t="s">
        <v>259</v>
      </c>
      <c r="M191" s="333"/>
    </row>
    <row r="192" spans="2:19" ht="15.75" customHeight="1" thickBot="1">
      <c r="B192" s="310"/>
      <c r="C192" s="310"/>
      <c r="D192" s="339"/>
      <c r="E192" s="339"/>
      <c r="F192" s="339"/>
      <c r="G192" s="339"/>
      <c r="H192" s="339"/>
      <c r="I192" s="339"/>
      <c r="J192" s="339"/>
      <c r="K192" s="339"/>
      <c r="L192" s="334"/>
      <c r="M192" s="334"/>
      <c r="O192" s="299" t="s">
        <v>7</v>
      </c>
      <c r="P192" s="299"/>
      <c r="Q192" s="299"/>
      <c r="R192" s="299"/>
    </row>
    <row r="193" spans="2:18" ht="17">
      <c r="B193" s="370" t="s">
        <v>260</v>
      </c>
      <c r="C193" s="370"/>
      <c r="D193" s="345">
        <v>1389</v>
      </c>
      <c r="E193" s="346"/>
      <c r="F193" s="346"/>
      <c r="G193" s="255">
        <v>0.22</v>
      </c>
      <c r="H193" s="279"/>
      <c r="I193" s="332">
        <v>777</v>
      </c>
      <c r="J193" s="332"/>
      <c r="K193" s="332"/>
      <c r="L193" s="371">
        <v>0.34</v>
      </c>
      <c r="M193" s="371"/>
      <c r="N193" s="1"/>
      <c r="O193" s="299"/>
      <c r="P193" s="299"/>
      <c r="Q193" s="299"/>
      <c r="R193" s="299"/>
    </row>
    <row r="194" spans="2:18" ht="17">
      <c r="B194" s="47" t="s">
        <v>261</v>
      </c>
      <c r="C194" s="47"/>
      <c r="D194" s="278">
        <v>5698</v>
      </c>
      <c r="E194" s="278"/>
      <c r="F194" s="278"/>
      <c r="I194" s="278">
        <v>2816</v>
      </c>
      <c r="J194" s="279"/>
      <c r="K194" s="279"/>
      <c r="L194" s="255">
        <v>0.16</v>
      </c>
      <c r="M194" s="255"/>
      <c r="N194" s="1"/>
      <c r="O194" s="299"/>
      <c r="P194" s="299"/>
      <c r="Q194" s="299"/>
      <c r="R194" s="299"/>
    </row>
    <row r="195" spans="2:18" ht="17">
      <c r="B195" s="47" t="s">
        <v>262</v>
      </c>
      <c r="C195" s="47"/>
      <c r="D195" s="278">
        <v>2734</v>
      </c>
      <c r="E195" s="278"/>
      <c r="F195" s="278"/>
      <c r="G195" s="269">
        <v>0.17</v>
      </c>
      <c r="H195" s="269"/>
      <c r="I195" s="278">
        <v>1962</v>
      </c>
      <c r="J195" s="279"/>
      <c r="K195" s="279"/>
      <c r="L195" s="255">
        <v>0.14000000000000001</v>
      </c>
      <c r="M195" s="255"/>
      <c r="N195" s="1"/>
      <c r="O195" s="299"/>
      <c r="P195" s="299"/>
      <c r="Q195" s="299"/>
      <c r="R195" s="299"/>
    </row>
    <row r="196" spans="2:18" ht="17">
      <c r="B196" s="47" t="s">
        <v>263</v>
      </c>
      <c r="C196" s="47"/>
      <c r="D196" s="278">
        <v>583</v>
      </c>
      <c r="E196" s="278"/>
      <c r="F196" s="278"/>
      <c r="G196" s="255">
        <v>0.12</v>
      </c>
      <c r="H196" s="255"/>
      <c r="I196" s="279">
        <v>511</v>
      </c>
      <c r="J196" s="279"/>
      <c r="K196" s="279"/>
      <c r="L196" s="255">
        <v>0.11</v>
      </c>
      <c r="M196" s="255"/>
      <c r="N196" s="1"/>
    </row>
    <row r="197" spans="2:18" ht="17.5" thickBot="1">
      <c r="B197" s="368" t="s">
        <v>264</v>
      </c>
      <c r="C197" s="368"/>
      <c r="D197" s="298">
        <v>112</v>
      </c>
      <c r="E197" s="327"/>
      <c r="F197" s="327"/>
      <c r="G197" s="375">
        <v>0.01</v>
      </c>
      <c r="H197" s="375"/>
      <c r="I197" s="378">
        <v>170</v>
      </c>
      <c r="J197" s="379"/>
      <c r="K197" s="379"/>
      <c r="L197" s="375">
        <v>0.01</v>
      </c>
      <c r="M197" s="375"/>
      <c r="N197" s="1"/>
    </row>
    <row r="198" spans="2:18" ht="17.5" thickBot="1">
      <c r="B198" s="376" t="s">
        <v>89</v>
      </c>
      <c r="C198" s="376"/>
      <c r="D198" s="330">
        <v>10516</v>
      </c>
      <c r="E198" s="331"/>
      <c r="F198" s="331"/>
      <c r="G198" s="342">
        <v>0.30809999999999998</v>
      </c>
      <c r="H198" s="342"/>
      <c r="I198" s="330">
        <v>6236</v>
      </c>
      <c r="J198" s="331"/>
      <c r="K198" s="331"/>
      <c r="L198" s="342">
        <v>0.24540000000000001</v>
      </c>
      <c r="M198" s="342"/>
      <c r="N198" s="1"/>
    </row>
    <row r="199" spans="2:18" ht="15" thickBot="1">
      <c r="B199" s="13"/>
      <c r="C199" s="13"/>
      <c r="D199" s="13"/>
      <c r="E199" s="13"/>
      <c r="F199" s="13"/>
      <c r="G199" s="13"/>
      <c r="H199" s="13"/>
      <c r="I199" s="13"/>
      <c r="J199" s="13"/>
      <c r="K199" s="13"/>
      <c r="L199" s="13"/>
      <c r="M199" s="13"/>
    </row>
    <row r="200" spans="2:18" ht="15" customHeight="1">
      <c r="B200" s="309">
        <v>2022</v>
      </c>
      <c r="C200" s="309"/>
      <c r="D200" s="338" t="s">
        <v>254</v>
      </c>
      <c r="E200" s="338"/>
      <c r="F200" s="338"/>
      <c r="G200" s="338" t="s">
        <v>255</v>
      </c>
      <c r="H200" s="338"/>
      <c r="I200" s="338" t="s">
        <v>256</v>
      </c>
      <c r="J200" s="338"/>
      <c r="K200" s="338"/>
      <c r="L200" s="333" t="s">
        <v>259</v>
      </c>
      <c r="M200" s="333"/>
    </row>
    <row r="201" spans="2:18" ht="15.75" customHeight="1" thickBot="1">
      <c r="B201" s="310"/>
      <c r="C201" s="310"/>
      <c r="D201" s="339"/>
      <c r="E201" s="339"/>
      <c r="F201" s="339"/>
      <c r="G201" s="339"/>
      <c r="H201" s="339"/>
      <c r="I201" s="339"/>
      <c r="J201" s="339"/>
      <c r="K201" s="339"/>
      <c r="L201" s="334"/>
      <c r="M201" s="334"/>
    </row>
    <row r="202" spans="2:18" ht="17">
      <c r="B202" s="370" t="s">
        <v>265</v>
      </c>
      <c r="C202" s="370"/>
      <c r="D202" s="345">
        <v>7545</v>
      </c>
      <c r="E202" s="346"/>
      <c r="F202" s="346"/>
      <c r="G202" s="353">
        <v>0.46500000000000002</v>
      </c>
      <c r="H202" s="353"/>
      <c r="I202" s="277">
        <v>4063</v>
      </c>
      <c r="J202" s="332"/>
      <c r="K202" s="332"/>
      <c r="L202" s="353">
        <v>0.35699999999999998</v>
      </c>
      <c r="M202" s="353"/>
      <c r="N202" s="1"/>
    </row>
    <row r="203" spans="2:18" ht="17">
      <c r="B203" s="372" t="s">
        <v>266</v>
      </c>
      <c r="C203" s="372"/>
      <c r="D203" s="278">
        <v>4452</v>
      </c>
      <c r="E203" s="279"/>
      <c r="F203" s="279"/>
      <c r="G203" s="377">
        <v>0.20300000000000001</v>
      </c>
      <c r="H203" s="377"/>
      <c r="I203" s="278">
        <v>3438</v>
      </c>
      <c r="J203" s="279"/>
      <c r="K203" s="279"/>
      <c r="L203" s="255">
        <v>0.18</v>
      </c>
      <c r="M203" s="255"/>
      <c r="N203" s="1"/>
    </row>
    <row r="204" spans="2:18" ht="17.5" thickBot="1">
      <c r="B204" s="368" t="s">
        <v>264</v>
      </c>
      <c r="C204" s="368"/>
      <c r="D204" s="327">
        <v>243</v>
      </c>
      <c r="E204" s="327"/>
      <c r="F204" s="327"/>
      <c r="G204" s="329">
        <v>0.111</v>
      </c>
      <c r="H204" s="329"/>
      <c r="I204" s="327">
        <v>370</v>
      </c>
      <c r="J204" s="327"/>
      <c r="K204" s="327"/>
      <c r="L204" s="361">
        <v>0.14000000000000001</v>
      </c>
      <c r="M204" s="361"/>
      <c r="N204" s="1"/>
    </row>
    <row r="205" spans="2:18" ht="17.5" thickBot="1">
      <c r="B205" s="376" t="s">
        <v>89</v>
      </c>
      <c r="C205" s="376"/>
      <c r="D205" s="355">
        <v>12240</v>
      </c>
      <c r="E205" s="356"/>
      <c r="F205" s="356"/>
      <c r="G205" s="328">
        <v>0.30299999999999999</v>
      </c>
      <c r="H205" s="328"/>
      <c r="I205" s="355">
        <v>7871</v>
      </c>
      <c r="J205" s="356"/>
      <c r="K205" s="356"/>
      <c r="L205" s="442">
        <v>0.249</v>
      </c>
      <c r="M205" s="442"/>
      <c r="N205" s="1"/>
    </row>
    <row r="206" spans="2:18" ht="15" thickBot="1">
      <c r="B206" s="13"/>
      <c r="C206" s="13"/>
      <c r="D206" s="13"/>
      <c r="E206" s="13"/>
      <c r="F206" s="13"/>
      <c r="G206" s="13"/>
      <c r="H206" s="13"/>
      <c r="I206" s="13"/>
      <c r="J206" s="13"/>
      <c r="K206" s="13"/>
      <c r="L206" s="13"/>
      <c r="M206" s="13"/>
    </row>
    <row r="207" spans="2:18" ht="15" customHeight="1">
      <c r="B207" s="309">
        <v>2023</v>
      </c>
      <c r="C207" s="309"/>
      <c r="D207" s="338" t="s">
        <v>254</v>
      </c>
      <c r="E207" s="338"/>
      <c r="F207" s="338"/>
      <c r="G207" s="338" t="s">
        <v>255</v>
      </c>
      <c r="H207" s="338"/>
      <c r="I207" s="338" t="s">
        <v>256</v>
      </c>
      <c r="J207" s="338"/>
      <c r="K207" s="338"/>
      <c r="L207" s="333" t="s">
        <v>259</v>
      </c>
      <c r="M207" s="333"/>
      <c r="O207" s="270"/>
      <c r="P207" s="270"/>
      <c r="Q207" s="270"/>
      <c r="R207" s="270"/>
    </row>
    <row r="208" spans="2:18" ht="15.75" customHeight="1" thickBot="1">
      <c r="B208" s="310"/>
      <c r="C208" s="310"/>
      <c r="D208" s="339"/>
      <c r="E208" s="339"/>
      <c r="F208" s="339"/>
      <c r="G208" s="339"/>
      <c r="H208" s="339"/>
      <c r="I208" s="339"/>
      <c r="J208" s="339"/>
      <c r="K208" s="339"/>
      <c r="L208" s="334"/>
      <c r="M208" s="334"/>
      <c r="O208" s="270"/>
      <c r="P208" s="270"/>
      <c r="Q208" s="270"/>
      <c r="R208" s="270"/>
    </row>
    <row r="209" spans="2:18" ht="17">
      <c r="B209" s="370" t="s">
        <v>265</v>
      </c>
      <c r="C209" s="370"/>
      <c r="D209" s="387">
        <v>7191</v>
      </c>
      <c r="E209" s="388"/>
      <c r="F209" s="388"/>
      <c r="G209" s="389">
        <v>0.36</v>
      </c>
      <c r="H209" s="389"/>
      <c r="I209" s="380">
        <v>4556</v>
      </c>
      <c r="J209" s="381"/>
      <c r="K209" s="381"/>
      <c r="L209" s="352">
        <v>0.29699999999999999</v>
      </c>
      <c r="M209" s="352"/>
      <c r="N209" s="1"/>
      <c r="O209" s="270"/>
      <c r="P209" s="270"/>
      <c r="Q209" s="270"/>
      <c r="R209" s="270"/>
    </row>
    <row r="210" spans="2:18" ht="17">
      <c r="B210" s="372" t="s">
        <v>266</v>
      </c>
      <c r="C210" s="372"/>
      <c r="D210" s="382">
        <v>3888</v>
      </c>
      <c r="E210" s="383"/>
      <c r="F210" s="383"/>
      <c r="G210" s="390">
        <v>0.17</v>
      </c>
      <c r="H210" s="390"/>
      <c r="I210" s="382">
        <v>3404</v>
      </c>
      <c r="J210" s="383"/>
      <c r="K210" s="383"/>
      <c r="L210" s="254">
        <v>0.16</v>
      </c>
      <c r="M210" s="254"/>
      <c r="N210" s="1"/>
      <c r="O210" s="270"/>
      <c r="P210" s="270"/>
      <c r="Q210" s="270"/>
      <c r="R210" s="270"/>
    </row>
    <row r="211" spans="2:18" ht="17.5" thickBot="1">
      <c r="B211" s="368" t="s">
        <v>264</v>
      </c>
      <c r="C211" s="368"/>
      <c r="D211" s="374">
        <v>277</v>
      </c>
      <c r="E211" s="374"/>
      <c r="F211" s="374"/>
      <c r="G211" s="386">
        <v>0.125</v>
      </c>
      <c r="H211" s="386"/>
      <c r="I211" s="374">
        <v>521</v>
      </c>
      <c r="J211" s="374"/>
      <c r="K211" s="374"/>
      <c r="L211" s="375">
        <v>0.18</v>
      </c>
      <c r="M211" s="375"/>
      <c r="N211" s="1"/>
      <c r="O211" s="270"/>
      <c r="P211" s="270"/>
      <c r="Q211" s="270"/>
      <c r="R211" s="270"/>
    </row>
    <row r="212" spans="2:18" ht="17.5" thickBot="1">
      <c r="B212" s="376" t="s">
        <v>89</v>
      </c>
      <c r="C212" s="376"/>
      <c r="D212" s="384">
        <v>11356</v>
      </c>
      <c r="E212" s="385"/>
      <c r="F212" s="385"/>
      <c r="G212" s="490">
        <v>0.252</v>
      </c>
      <c r="H212" s="490"/>
      <c r="I212" s="384">
        <v>8581</v>
      </c>
      <c r="J212" s="385"/>
      <c r="K212" s="385"/>
      <c r="L212" s="490">
        <v>0.222</v>
      </c>
      <c r="M212" s="490"/>
      <c r="N212" s="1"/>
      <c r="O212" s="203"/>
      <c r="P212" s="203"/>
      <c r="Q212" s="203"/>
      <c r="R212" s="203"/>
    </row>
    <row r="214" spans="2:18">
      <c r="L214" s="178"/>
      <c r="M214" s="178"/>
      <c r="N214" s="178"/>
      <c r="O214" s="178"/>
    </row>
    <row r="215" spans="2:18" ht="18">
      <c r="B215" s="343" t="s">
        <v>267</v>
      </c>
      <c r="C215" s="343"/>
      <c r="D215" s="343"/>
      <c r="E215" s="343"/>
      <c r="F215" s="343"/>
      <c r="G215" s="343"/>
      <c r="H215" s="343"/>
      <c r="I215" s="343"/>
    </row>
    <row r="216" spans="2:18" ht="15" thickBot="1">
      <c r="B216" s="21"/>
      <c r="C216" s="21"/>
      <c r="D216" s="21"/>
      <c r="E216" s="21"/>
      <c r="F216" s="21"/>
      <c r="G216" s="21"/>
      <c r="H216" s="21"/>
      <c r="I216" s="21"/>
      <c r="J216" s="21"/>
      <c r="K216" s="21"/>
      <c r="L216" s="21"/>
      <c r="M216" s="21"/>
    </row>
    <row r="217" spans="2:18" ht="15" customHeight="1">
      <c r="B217" s="309">
        <v>2021</v>
      </c>
      <c r="C217" s="309"/>
      <c r="D217" s="338" t="s">
        <v>254</v>
      </c>
      <c r="E217" s="338"/>
      <c r="F217" s="338"/>
      <c r="G217" s="338" t="s">
        <v>255</v>
      </c>
      <c r="H217" s="338"/>
      <c r="I217" s="338" t="s">
        <v>256</v>
      </c>
      <c r="J217" s="338"/>
      <c r="K217" s="338"/>
      <c r="L217" s="333" t="s">
        <v>259</v>
      </c>
      <c r="M217" s="333"/>
    </row>
    <row r="218" spans="2:18" ht="15.75" customHeight="1" thickBot="1">
      <c r="B218" s="310"/>
      <c r="C218" s="310"/>
      <c r="D218" s="339"/>
      <c r="E218" s="339"/>
      <c r="F218" s="339"/>
      <c r="G218" s="339"/>
      <c r="H218" s="339"/>
      <c r="I218" s="339"/>
      <c r="J218" s="339"/>
      <c r="K218" s="339"/>
      <c r="L218" s="334"/>
      <c r="M218" s="334"/>
    </row>
    <row r="219" spans="2:18" ht="17">
      <c r="B219" s="370" t="s">
        <v>248</v>
      </c>
      <c r="C219" s="370"/>
      <c r="D219" s="345">
        <v>3195</v>
      </c>
      <c r="E219" s="346"/>
      <c r="F219" s="346"/>
      <c r="G219" s="371">
        <v>0.72</v>
      </c>
      <c r="H219" s="371"/>
      <c r="I219" s="277">
        <v>1771</v>
      </c>
      <c r="J219" s="332"/>
      <c r="K219" s="332"/>
      <c r="L219" s="371">
        <v>0.56000000000000005</v>
      </c>
      <c r="M219" s="371"/>
      <c r="N219" s="1"/>
    </row>
    <row r="220" spans="2:18" ht="17">
      <c r="B220" s="47" t="s">
        <v>249</v>
      </c>
      <c r="C220" s="47"/>
      <c r="D220" s="278">
        <v>3088</v>
      </c>
      <c r="E220" s="279"/>
      <c r="F220" s="279"/>
      <c r="G220" s="255">
        <v>1.1000000000000001</v>
      </c>
      <c r="H220" s="255"/>
      <c r="I220" s="278">
        <v>2013</v>
      </c>
      <c r="J220" s="279"/>
      <c r="K220" s="279"/>
      <c r="L220" s="255">
        <v>0.91</v>
      </c>
      <c r="M220" s="255"/>
      <c r="N220" s="1"/>
    </row>
    <row r="221" spans="2:18" ht="17">
      <c r="B221" s="47" t="s">
        <v>268</v>
      </c>
      <c r="C221" s="47"/>
      <c r="D221" s="278">
        <v>1780</v>
      </c>
      <c r="E221" s="279"/>
      <c r="F221" s="279"/>
      <c r="G221" s="255">
        <v>0.15</v>
      </c>
      <c r="H221" s="255"/>
      <c r="I221" s="279">
        <v>905</v>
      </c>
      <c r="J221" s="279"/>
      <c r="K221" s="279"/>
      <c r="L221" s="255">
        <v>0.11</v>
      </c>
      <c r="M221" s="255"/>
      <c r="N221" s="1"/>
    </row>
    <row r="222" spans="2:18" ht="17">
      <c r="B222" s="47" t="s">
        <v>251</v>
      </c>
      <c r="C222" s="47"/>
      <c r="D222" s="278">
        <v>1180</v>
      </c>
      <c r="E222" s="279"/>
      <c r="F222" s="279"/>
      <c r="G222" s="255">
        <v>0.45</v>
      </c>
      <c r="H222" s="255"/>
      <c r="I222" s="279">
        <v>723</v>
      </c>
      <c r="J222" s="279"/>
      <c r="K222" s="279"/>
      <c r="L222" s="255">
        <v>0.36</v>
      </c>
      <c r="M222" s="255"/>
      <c r="N222" s="1"/>
    </row>
    <row r="223" spans="2:18" ht="17">
      <c r="B223" s="372" t="s">
        <v>252</v>
      </c>
      <c r="C223" s="372"/>
      <c r="D223" s="279">
        <v>549</v>
      </c>
      <c r="E223" s="279"/>
      <c r="F223" s="279"/>
      <c r="G223" s="255">
        <v>0.05</v>
      </c>
      <c r="H223" s="255"/>
      <c r="I223" s="279">
        <v>385</v>
      </c>
      <c r="J223" s="279"/>
      <c r="K223" s="279"/>
      <c r="L223" s="255">
        <v>0.04</v>
      </c>
      <c r="M223" s="255"/>
      <c r="N223" s="1"/>
    </row>
    <row r="224" spans="2:18" ht="17.5" thickBot="1">
      <c r="B224" s="368" t="s">
        <v>35</v>
      </c>
      <c r="C224" s="368"/>
      <c r="D224" s="327">
        <v>724</v>
      </c>
      <c r="E224" s="327"/>
      <c r="F224" s="327"/>
      <c r="G224" s="369">
        <v>0.43</v>
      </c>
      <c r="H224" s="369"/>
      <c r="I224" s="327">
        <v>439</v>
      </c>
      <c r="J224" s="327"/>
      <c r="K224" s="327"/>
      <c r="L224" s="361">
        <v>0.35</v>
      </c>
      <c r="M224" s="361"/>
      <c r="N224" s="1"/>
    </row>
    <row r="225" spans="2:18" ht="15" thickBot="1">
      <c r="B225" s="13"/>
      <c r="C225" s="13"/>
      <c r="D225" s="13"/>
      <c r="E225" s="13"/>
      <c r="F225" s="13"/>
      <c r="G225" s="13"/>
      <c r="H225" s="13"/>
      <c r="I225" s="13"/>
      <c r="J225" s="13"/>
      <c r="K225" s="13"/>
      <c r="L225" s="13"/>
      <c r="M225" s="13"/>
    </row>
    <row r="226" spans="2:18" ht="15" customHeight="1">
      <c r="B226" s="309">
        <v>2022</v>
      </c>
      <c r="C226" s="309"/>
      <c r="D226" s="338" t="s">
        <v>254</v>
      </c>
      <c r="E226" s="338"/>
      <c r="F226" s="338"/>
      <c r="G226" s="338" t="s">
        <v>255</v>
      </c>
      <c r="H226" s="338"/>
      <c r="I226" s="338" t="s">
        <v>256</v>
      </c>
      <c r="J226" s="338"/>
      <c r="K226" s="338"/>
      <c r="L226" s="333" t="s">
        <v>259</v>
      </c>
      <c r="M226" s="333"/>
    </row>
    <row r="227" spans="2:18" ht="15.75" customHeight="1" thickBot="1">
      <c r="B227" s="310"/>
      <c r="C227" s="310"/>
      <c r="D227" s="339"/>
      <c r="E227" s="339"/>
      <c r="F227" s="339"/>
      <c r="G227" s="339"/>
      <c r="H227" s="339"/>
      <c r="I227" s="339"/>
      <c r="J227" s="339"/>
      <c r="K227" s="339"/>
      <c r="L227" s="334"/>
      <c r="M227" s="334"/>
    </row>
    <row r="228" spans="2:18" ht="17">
      <c r="B228" s="370" t="s">
        <v>248</v>
      </c>
      <c r="C228" s="370"/>
      <c r="D228" s="345">
        <v>3598</v>
      </c>
      <c r="E228" s="346"/>
      <c r="F228" s="346"/>
      <c r="G228" s="353">
        <v>0.25900000000000001</v>
      </c>
      <c r="H228" s="353"/>
      <c r="I228" s="277">
        <v>2181</v>
      </c>
      <c r="J228" s="332"/>
      <c r="K228" s="332"/>
      <c r="L228" s="353">
        <v>0.20799999999999999</v>
      </c>
      <c r="M228" s="353"/>
      <c r="N228" s="1"/>
    </row>
    <row r="229" spans="2:18" ht="17">
      <c r="B229" s="47" t="s">
        <v>249</v>
      </c>
      <c r="C229" s="47"/>
      <c r="D229" s="278">
        <v>3554</v>
      </c>
      <c r="E229" s="279"/>
      <c r="F229" s="279"/>
      <c r="G229" s="377">
        <v>0.28999999999999998</v>
      </c>
      <c r="H229" s="377"/>
      <c r="I229" s="278">
        <v>2369</v>
      </c>
      <c r="J229" s="279"/>
      <c r="K229" s="279"/>
      <c r="L229" s="377">
        <v>0.24099999999999999</v>
      </c>
      <c r="M229" s="377"/>
      <c r="N229" s="1"/>
    </row>
    <row r="230" spans="2:18" ht="17">
      <c r="B230" s="47" t="s">
        <v>268</v>
      </c>
      <c r="C230" s="47"/>
      <c r="D230" s="278">
        <v>2287</v>
      </c>
      <c r="E230" s="279"/>
      <c r="F230" s="279"/>
      <c r="G230" s="377">
        <v>0.40500000000000003</v>
      </c>
      <c r="H230" s="377"/>
      <c r="I230" s="278">
        <v>1247</v>
      </c>
      <c r="J230" s="279"/>
      <c r="K230" s="279"/>
      <c r="L230" s="377">
        <v>0.313</v>
      </c>
      <c r="M230" s="377"/>
      <c r="N230" s="1"/>
    </row>
    <row r="231" spans="2:18" ht="17">
      <c r="B231" s="47" t="s">
        <v>251</v>
      </c>
      <c r="C231" s="47"/>
      <c r="D231" s="278">
        <v>1203</v>
      </c>
      <c r="E231" s="279"/>
      <c r="F231" s="279"/>
      <c r="G231" s="377">
        <v>0.371</v>
      </c>
      <c r="H231" s="377"/>
      <c r="I231" s="279">
        <v>877</v>
      </c>
      <c r="J231" s="279"/>
      <c r="K231" s="279"/>
      <c r="L231" s="377">
        <v>0.32100000000000001</v>
      </c>
      <c r="M231" s="377"/>
      <c r="N231" s="1"/>
    </row>
    <row r="232" spans="2:18" ht="17">
      <c r="B232" s="372" t="s">
        <v>252</v>
      </c>
      <c r="C232" s="372"/>
      <c r="D232" s="279">
        <v>539</v>
      </c>
      <c r="E232" s="279"/>
      <c r="F232" s="279"/>
      <c r="G232" s="377">
        <v>0.27300000000000002</v>
      </c>
      <c r="H232" s="377"/>
      <c r="I232" s="279">
        <v>701</v>
      </c>
      <c r="J232" s="279"/>
      <c r="K232" s="279"/>
      <c r="L232" s="377">
        <v>0.315</v>
      </c>
      <c r="M232" s="377"/>
      <c r="N232" s="1"/>
    </row>
    <row r="233" spans="2:18" ht="17.5" thickBot="1">
      <c r="B233" s="368" t="s">
        <v>35</v>
      </c>
      <c r="C233" s="368"/>
      <c r="D233" s="298">
        <v>1059</v>
      </c>
      <c r="E233" s="327"/>
      <c r="F233" s="327"/>
      <c r="G233" s="364">
        <v>0.317</v>
      </c>
      <c r="H233" s="364"/>
      <c r="I233" s="327">
        <v>496</v>
      </c>
      <c r="J233" s="327"/>
      <c r="K233" s="327"/>
      <c r="L233" s="329">
        <v>0.23300000000000001</v>
      </c>
      <c r="M233" s="329"/>
      <c r="N233" s="1"/>
    </row>
    <row r="234" spans="2:18" ht="15" thickBot="1">
      <c r="B234" s="13"/>
      <c r="C234" s="13"/>
      <c r="D234" s="13"/>
      <c r="E234" s="13"/>
      <c r="F234" s="13"/>
      <c r="G234" s="13"/>
      <c r="H234" s="13"/>
      <c r="I234" s="13"/>
      <c r="J234" s="13"/>
      <c r="K234" s="13"/>
      <c r="L234" s="13"/>
      <c r="M234" s="13"/>
    </row>
    <row r="235" spans="2:18" ht="15" customHeight="1">
      <c r="B235" s="309">
        <v>2023</v>
      </c>
      <c r="C235" s="309"/>
      <c r="D235" s="338" t="s">
        <v>254</v>
      </c>
      <c r="E235" s="338"/>
      <c r="F235" s="338"/>
      <c r="G235" s="338" t="s">
        <v>255</v>
      </c>
      <c r="H235" s="338"/>
      <c r="I235" s="338" t="s">
        <v>256</v>
      </c>
      <c r="J235" s="338"/>
      <c r="K235" s="338"/>
      <c r="L235" s="333" t="s">
        <v>259</v>
      </c>
      <c r="M235" s="333"/>
    </row>
    <row r="236" spans="2:18" ht="15.75" customHeight="1" thickBot="1">
      <c r="B236" s="310"/>
      <c r="C236" s="310"/>
      <c r="D236" s="339"/>
      <c r="E236" s="339"/>
      <c r="F236" s="339"/>
      <c r="G236" s="339"/>
      <c r="H236" s="339"/>
      <c r="I236" s="339"/>
      <c r="J236" s="339"/>
      <c r="K236" s="339"/>
      <c r="L236" s="334"/>
      <c r="M236" s="334"/>
    </row>
    <row r="237" spans="2:18" ht="17">
      <c r="B237" s="370" t="s">
        <v>248</v>
      </c>
      <c r="C237" s="370"/>
      <c r="D237" s="346">
        <v>3830</v>
      </c>
      <c r="E237" s="346"/>
      <c r="F237" s="346"/>
      <c r="G237" s="393">
        <v>0.245</v>
      </c>
      <c r="H237" s="393"/>
      <c r="I237" s="332">
        <v>2605</v>
      </c>
      <c r="J237" s="332"/>
      <c r="K237" s="332"/>
      <c r="L237" s="352">
        <v>0.20599999999999999</v>
      </c>
      <c r="M237" s="352"/>
      <c r="N237" s="1"/>
      <c r="O237" s="270"/>
      <c r="P237" s="270"/>
      <c r="Q237" s="270"/>
      <c r="R237" s="270"/>
    </row>
    <row r="238" spans="2:18" ht="17">
      <c r="B238" s="47" t="s">
        <v>249</v>
      </c>
      <c r="C238" s="47"/>
      <c r="D238" s="279">
        <v>3216</v>
      </c>
      <c r="E238" s="279"/>
      <c r="F238" s="279"/>
      <c r="G238" s="391">
        <v>0.24</v>
      </c>
      <c r="H238" s="391"/>
      <c r="I238" s="279">
        <v>2603</v>
      </c>
      <c r="J238" s="279"/>
      <c r="K238" s="279"/>
      <c r="L238" s="392">
        <v>0.217</v>
      </c>
      <c r="M238" s="392"/>
      <c r="N238" s="1"/>
      <c r="O238" s="270"/>
      <c r="P238" s="270"/>
      <c r="Q238" s="270"/>
      <c r="R238" s="270"/>
    </row>
    <row r="239" spans="2:18" ht="17">
      <c r="B239" s="47" t="s">
        <v>268</v>
      </c>
      <c r="C239" s="47"/>
      <c r="D239" s="279">
        <v>1892</v>
      </c>
      <c r="E239" s="279"/>
      <c r="F239" s="279"/>
      <c r="G239" s="391">
        <v>0.29399999999999998</v>
      </c>
      <c r="H239" s="391"/>
      <c r="I239" s="279">
        <v>1494</v>
      </c>
      <c r="J239" s="279"/>
      <c r="K239" s="279"/>
      <c r="L239" s="392">
        <v>0.26300000000000001</v>
      </c>
      <c r="M239" s="392"/>
      <c r="N239" s="1"/>
      <c r="O239" s="270"/>
      <c r="P239" s="270"/>
      <c r="Q239" s="270"/>
      <c r="R239" s="270"/>
    </row>
    <row r="240" spans="2:18" ht="17">
      <c r="B240" s="47" t="s">
        <v>251</v>
      </c>
      <c r="C240" s="47"/>
      <c r="D240" s="279">
        <v>1069</v>
      </c>
      <c r="E240" s="279"/>
      <c r="F240" s="279"/>
      <c r="G240" s="391">
        <v>0.28799999999999998</v>
      </c>
      <c r="H240" s="391"/>
      <c r="I240" s="279">
        <v>834</v>
      </c>
      <c r="J240" s="279"/>
      <c r="K240" s="279"/>
      <c r="L240" s="392">
        <v>0.25600000000000001</v>
      </c>
      <c r="M240" s="392"/>
      <c r="N240" s="1"/>
      <c r="O240" s="270"/>
      <c r="P240" s="270"/>
      <c r="Q240" s="270"/>
      <c r="R240" s="270"/>
    </row>
    <row r="241" spans="2:18" ht="17">
      <c r="B241" s="372" t="s">
        <v>252</v>
      </c>
      <c r="C241" s="372"/>
      <c r="D241" s="279">
        <v>471</v>
      </c>
      <c r="E241" s="279"/>
      <c r="F241" s="279"/>
      <c r="G241" s="391">
        <v>0.24199999999999999</v>
      </c>
      <c r="H241" s="391"/>
      <c r="I241" s="279">
        <v>526</v>
      </c>
      <c r="J241" s="279"/>
      <c r="K241" s="279"/>
      <c r="L241" s="392">
        <v>0.25600000000000001</v>
      </c>
      <c r="M241" s="392"/>
      <c r="N241" s="1"/>
      <c r="O241" s="270"/>
      <c r="P241" s="270"/>
      <c r="Q241" s="270"/>
      <c r="R241" s="270"/>
    </row>
    <row r="242" spans="2:18" ht="17.5" thickBot="1">
      <c r="B242" s="368" t="s">
        <v>35</v>
      </c>
      <c r="C242" s="368"/>
      <c r="D242" s="327">
        <v>878</v>
      </c>
      <c r="E242" s="327"/>
      <c r="F242" s="327"/>
      <c r="G242" s="394">
        <v>0.22700000000000001</v>
      </c>
      <c r="H242" s="394"/>
      <c r="I242" s="327">
        <v>519</v>
      </c>
      <c r="J242" s="327"/>
      <c r="K242" s="327"/>
      <c r="L242" s="375">
        <v>0.18</v>
      </c>
      <c r="M242" s="375"/>
      <c r="N242" s="1"/>
    </row>
    <row r="244" spans="2:18">
      <c r="L244" s="178"/>
      <c r="M244" s="178"/>
      <c r="N244" s="178"/>
      <c r="O244" s="178"/>
    </row>
    <row r="245" spans="2:18" ht="18">
      <c r="B245" s="27" t="s">
        <v>269</v>
      </c>
      <c r="C245" s="27"/>
      <c r="D245" s="27"/>
      <c r="E245" s="27"/>
      <c r="F245" s="27"/>
      <c r="G245" s="27"/>
      <c r="H245" s="27"/>
      <c r="I245" s="27"/>
      <c r="J245" s="27"/>
    </row>
    <row r="246" spans="2:18" ht="17.25" customHeight="1" thickBot="1">
      <c r="B246" s="32"/>
      <c r="C246" s="32"/>
      <c r="D246" s="32"/>
      <c r="E246" s="32"/>
      <c r="F246" s="32"/>
      <c r="G246" s="32"/>
      <c r="H246" s="41"/>
      <c r="I246" s="41"/>
      <c r="J246" s="41"/>
    </row>
    <row r="247" spans="2:18" ht="15" customHeight="1">
      <c r="B247" s="309">
        <v>2021</v>
      </c>
      <c r="C247" s="309"/>
      <c r="D247" s="338" t="s">
        <v>270</v>
      </c>
      <c r="E247" s="338"/>
      <c r="F247" s="338" t="s">
        <v>271</v>
      </c>
      <c r="G247" s="338"/>
      <c r="H247" s="122"/>
      <c r="I247" s="41"/>
      <c r="J247" s="41"/>
    </row>
    <row r="248" spans="2:18" ht="15.75" customHeight="1" thickBot="1">
      <c r="B248" s="310"/>
      <c r="C248" s="310"/>
      <c r="D248" s="339"/>
      <c r="E248" s="339"/>
      <c r="F248" s="339"/>
      <c r="G248" s="339"/>
      <c r="H248" s="122"/>
      <c r="I248" s="41"/>
      <c r="J248" s="41"/>
    </row>
    <row r="249" spans="2:18" ht="17">
      <c r="B249" s="370" t="s">
        <v>103</v>
      </c>
      <c r="C249" s="370"/>
      <c r="D249" s="363">
        <v>0.95069999999999999</v>
      </c>
      <c r="E249" s="363"/>
      <c r="F249" s="363">
        <v>4.9299999999999997E-2</v>
      </c>
      <c r="G249" s="363"/>
      <c r="H249" s="122"/>
      <c r="I249" s="299" t="s">
        <v>272</v>
      </c>
      <c r="J249" s="299"/>
      <c r="K249" s="299"/>
      <c r="L249" s="299"/>
    </row>
    <row r="250" spans="2:18" ht="17">
      <c r="B250" s="47" t="s">
        <v>42</v>
      </c>
      <c r="C250" s="47"/>
      <c r="D250" s="275">
        <v>0.88990000000000002</v>
      </c>
      <c r="E250" s="275"/>
      <c r="F250" s="275">
        <v>0.1111</v>
      </c>
      <c r="G250" s="275"/>
      <c r="H250" s="122"/>
      <c r="I250" s="299"/>
      <c r="J250" s="299"/>
      <c r="K250" s="299"/>
      <c r="L250" s="299"/>
    </row>
    <row r="251" spans="2:18" ht="17">
      <c r="B251" s="47" t="s">
        <v>47</v>
      </c>
      <c r="C251" s="47"/>
      <c r="D251" s="275">
        <v>0.54830000000000001</v>
      </c>
      <c r="E251" s="275"/>
      <c r="F251" s="275">
        <v>0.45169999999999999</v>
      </c>
      <c r="G251" s="275"/>
      <c r="H251" s="122"/>
      <c r="I251" s="299"/>
      <c r="J251" s="299"/>
      <c r="K251" s="299"/>
      <c r="L251" s="299"/>
    </row>
    <row r="252" spans="2:18" ht="17">
      <c r="B252" s="47" t="s">
        <v>48</v>
      </c>
      <c r="C252" s="47"/>
      <c r="D252" s="275">
        <v>0.38119999999999998</v>
      </c>
      <c r="E252" s="275"/>
      <c r="F252" s="275">
        <v>0.61880000000000002</v>
      </c>
      <c r="G252" s="275"/>
      <c r="H252" s="122"/>
      <c r="I252" s="299"/>
      <c r="J252" s="299"/>
      <c r="K252" s="299"/>
      <c r="L252" s="299"/>
    </row>
    <row r="253" spans="2:18" ht="19">
      <c r="B253" s="372" t="s">
        <v>49</v>
      </c>
      <c r="C253" s="372"/>
      <c r="D253" s="275">
        <v>0.38040000000000002</v>
      </c>
      <c r="E253" s="275"/>
      <c r="F253" s="275">
        <v>0.61960000000000004</v>
      </c>
      <c r="G253" s="275"/>
      <c r="H253" s="122"/>
      <c r="I253" s="41"/>
      <c r="J253" s="41"/>
      <c r="N253" s="90"/>
    </row>
    <row r="254" spans="2:18" ht="19">
      <c r="B254" s="253" t="s">
        <v>104</v>
      </c>
      <c r="C254" s="253"/>
      <c r="D254" s="275">
        <v>0.35349999999999998</v>
      </c>
      <c r="E254" s="275"/>
      <c r="F254" s="275">
        <v>0.64649999999999996</v>
      </c>
      <c r="G254" s="275"/>
      <c r="H254" s="122"/>
      <c r="I254" s="41"/>
      <c r="J254" s="41"/>
    </row>
    <row r="255" spans="2:18" ht="19.5" thickBot="1">
      <c r="B255" s="293" t="s">
        <v>273</v>
      </c>
      <c r="C255" s="293"/>
      <c r="D255" s="373">
        <v>0.37980000000000003</v>
      </c>
      <c r="E255" s="373"/>
      <c r="F255" s="373">
        <v>0.62019999999999997</v>
      </c>
      <c r="G255" s="373"/>
      <c r="H255" s="122"/>
      <c r="I255" s="41"/>
      <c r="J255" s="41"/>
    </row>
    <row r="256" spans="2:18" ht="18.5" thickBot="1">
      <c r="B256" s="13"/>
      <c r="C256" s="13"/>
      <c r="D256" s="13"/>
      <c r="E256" s="13"/>
      <c r="F256" s="13"/>
      <c r="G256" s="13"/>
      <c r="H256" s="4"/>
      <c r="I256" s="32"/>
      <c r="J256" s="32"/>
      <c r="K256" s="4"/>
      <c r="L256" s="4"/>
      <c r="M256" s="4"/>
    </row>
    <row r="257" spans="2:18">
      <c r="B257" s="309">
        <v>2022</v>
      </c>
      <c r="C257" s="309"/>
      <c r="D257" s="338" t="s">
        <v>274</v>
      </c>
      <c r="E257" s="338"/>
      <c r="F257" s="338" t="s">
        <v>275</v>
      </c>
      <c r="G257" s="338"/>
      <c r="H257" s="333" t="s">
        <v>109</v>
      </c>
      <c r="I257" s="333"/>
      <c r="J257" s="338" t="s">
        <v>276</v>
      </c>
      <c r="K257" s="338"/>
      <c r="L257" s="333" t="s">
        <v>109</v>
      </c>
      <c r="M257" s="333"/>
    </row>
    <row r="258" spans="2:18" ht="15" thickBot="1">
      <c r="B258" s="310"/>
      <c r="C258" s="310"/>
      <c r="D258" s="339"/>
      <c r="E258" s="339"/>
      <c r="F258" s="339"/>
      <c r="G258" s="339"/>
      <c r="H258" s="334"/>
      <c r="I258" s="334"/>
      <c r="J258" s="339"/>
      <c r="K258" s="339"/>
      <c r="L258" s="334"/>
      <c r="M258" s="334"/>
    </row>
    <row r="259" spans="2:18" ht="17">
      <c r="B259" s="370" t="s">
        <v>103</v>
      </c>
      <c r="C259" s="370"/>
      <c r="D259" s="345">
        <v>1745</v>
      </c>
      <c r="E259" s="346"/>
      <c r="F259" s="345">
        <v>1431</v>
      </c>
      <c r="G259" s="346"/>
      <c r="H259" s="371">
        <v>0.82</v>
      </c>
      <c r="I259" s="346"/>
      <c r="J259" s="346">
        <v>314</v>
      </c>
      <c r="K259" s="346"/>
      <c r="L259" s="371">
        <v>0.18</v>
      </c>
      <c r="M259" s="346"/>
    </row>
    <row r="260" spans="2:18" ht="17">
      <c r="B260" s="47" t="s">
        <v>42</v>
      </c>
      <c r="C260" s="47"/>
      <c r="D260" s="279">
        <v>266</v>
      </c>
      <c r="E260" s="279"/>
      <c r="F260" s="279">
        <v>234</v>
      </c>
      <c r="G260" s="279"/>
      <c r="H260" s="255">
        <v>0.88</v>
      </c>
      <c r="I260" s="279"/>
      <c r="J260" s="279">
        <v>32</v>
      </c>
      <c r="K260" s="279"/>
      <c r="L260" s="255">
        <v>0.12</v>
      </c>
      <c r="M260" s="279"/>
    </row>
    <row r="261" spans="2:18" ht="17">
      <c r="B261" s="47" t="s">
        <v>47</v>
      </c>
      <c r="C261" s="47"/>
      <c r="D261" s="278">
        <v>5109</v>
      </c>
      <c r="E261" s="279"/>
      <c r="F261" s="278">
        <v>2771</v>
      </c>
      <c r="G261" s="279"/>
      <c r="H261" s="255">
        <v>0.54</v>
      </c>
      <c r="I261" s="279"/>
      <c r="J261" s="279">
        <v>2338</v>
      </c>
      <c r="K261" s="279"/>
      <c r="L261" s="255">
        <v>0.46</v>
      </c>
      <c r="M261" s="279"/>
    </row>
    <row r="262" spans="2:18" ht="17">
      <c r="B262" s="47" t="s">
        <v>48</v>
      </c>
      <c r="C262" s="47"/>
      <c r="D262" s="278">
        <v>30204</v>
      </c>
      <c r="E262" s="279"/>
      <c r="F262" s="395">
        <v>11558</v>
      </c>
      <c r="G262" s="396"/>
      <c r="H262" s="255">
        <v>0.38</v>
      </c>
      <c r="I262" s="279"/>
      <c r="J262" s="278">
        <v>18646</v>
      </c>
      <c r="K262" s="279"/>
      <c r="L262" s="255">
        <v>0.62</v>
      </c>
      <c r="M262" s="279"/>
    </row>
    <row r="263" spans="2:18" ht="17">
      <c r="B263" s="372" t="s">
        <v>49</v>
      </c>
      <c r="C263" s="372"/>
      <c r="D263" s="279">
        <v>956</v>
      </c>
      <c r="E263" s="279"/>
      <c r="F263" s="279">
        <v>357</v>
      </c>
      <c r="G263" s="279"/>
      <c r="H263" s="255">
        <v>0.37</v>
      </c>
      <c r="I263" s="279"/>
      <c r="J263" s="279">
        <v>599</v>
      </c>
      <c r="K263" s="279"/>
      <c r="L263" s="255">
        <v>0.63</v>
      </c>
      <c r="M263" s="279"/>
    </row>
    <row r="264" spans="2:18" ht="17">
      <c r="B264" s="253" t="s">
        <v>104</v>
      </c>
      <c r="C264" s="253"/>
      <c r="D264" s="278">
        <v>1250</v>
      </c>
      <c r="E264" s="279"/>
      <c r="F264" s="279">
        <v>422</v>
      </c>
      <c r="G264" s="279"/>
      <c r="H264" s="377">
        <v>0.35299999999999998</v>
      </c>
      <c r="I264" s="377"/>
      <c r="J264" s="279">
        <v>828</v>
      </c>
      <c r="K264" s="279"/>
      <c r="L264" s="377">
        <v>0.64700000000000002</v>
      </c>
      <c r="M264" s="377"/>
    </row>
    <row r="265" spans="2:18" ht="17.5" thickBot="1">
      <c r="B265" s="293" t="s">
        <v>273</v>
      </c>
      <c r="C265" s="293"/>
      <c r="D265" s="327">
        <v>834</v>
      </c>
      <c r="E265" s="327"/>
      <c r="F265" s="327">
        <v>304</v>
      </c>
      <c r="G265" s="327"/>
      <c r="H265" s="329">
        <v>0.36399999999999999</v>
      </c>
      <c r="I265" s="329"/>
      <c r="J265" s="327">
        <v>530</v>
      </c>
      <c r="K265" s="327"/>
      <c r="L265" s="329">
        <v>0.63500000000000001</v>
      </c>
      <c r="M265" s="329"/>
    </row>
    <row r="266" spans="2:18" ht="17.5" thickBot="1">
      <c r="B266" s="376" t="s">
        <v>89</v>
      </c>
      <c r="C266" s="376"/>
      <c r="D266" s="330">
        <v>40364</v>
      </c>
      <c r="E266" s="331"/>
      <c r="F266" s="330">
        <v>17077</v>
      </c>
      <c r="G266" s="331"/>
      <c r="H266" s="364">
        <v>0.42299999999999999</v>
      </c>
      <c r="I266" s="364"/>
      <c r="J266" s="330">
        <v>23287</v>
      </c>
      <c r="K266" s="331"/>
      <c r="L266" s="364">
        <v>0.57699999999999996</v>
      </c>
      <c r="M266" s="364"/>
    </row>
    <row r="267" spans="2:18" ht="15" thickBot="1">
      <c r="B267" s="13"/>
      <c r="C267" s="13"/>
      <c r="D267" s="13"/>
      <c r="E267" s="13"/>
      <c r="F267" s="13"/>
      <c r="G267" s="13"/>
      <c r="H267" s="13"/>
      <c r="I267" s="13"/>
      <c r="J267" s="13"/>
      <c r="K267" s="13"/>
      <c r="L267" s="13"/>
      <c r="M267" s="13"/>
    </row>
    <row r="268" spans="2:18">
      <c r="B268" s="309">
        <v>2023</v>
      </c>
      <c r="C268" s="309"/>
      <c r="D268" s="338" t="s">
        <v>274</v>
      </c>
      <c r="E268" s="338"/>
      <c r="F268" s="338" t="s">
        <v>275</v>
      </c>
      <c r="G268" s="338"/>
      <c r="H268" s="333" t="s">
        <v>109</v>
      </c>
      <c r="I268" s="333"/>
      <c r="J268" s="338" t="s">
        <v>276</v>
      </c>
      <c r="K268" s="338"/>
      <c r="L268" s="333" t="s">
        <v>109</v>
      </c>
      <c r="M268" s="333"/>
    </row>
    <row r="269" spans="2:18" ht="15" thickBot="1">
      <c r="B269" s="310"/>
      <c r="C269" s="310"/>
      <c r="D269" s="339"/>
      <c r="E269" s="339"/>
      <c r="F269" s="339"/>
      <c r="G269" s="339"/>
      <c r="H269" s="334"/>
      <c r="I269" s="334"/>
      <c r="J269" s="339"/>
      <c r="K269" s="339"/>
      <c r="L269" s="334"/>
      <c r="M269" s="334"/>
    </row>
    <row r="270" spans="2:18" ht="17">
      <c r="B270" s="370" t="s">
        <v>103</v>
      </c>
      <c r="C270" s="370"/>
      <c r="D270" s="397">
        <v>1602</v>
      </c>
      <c r="E270" s="397"/>
      <c r="F270" s="398">
        <v>1265</v>
      </c>
      <c r="G270" s="399"/>
      <c r="H270" s="400">
        <v>0.79</v>
      </c>
      <c r="I270" s="401"/>
      <c r="J270" s="399">
        <v>337</v>
      </c>
      <c r="K270" s="399"/>
      <c r="L270" s="402">
        <v>0.21</v>
      </c>
      <c r="M270" s="397"/>
      <c r="O270" s="270"/>
      <c r="P270" s="270"/>
      <c r="Q270" s="270"/>
      <c r="R270" s="270"/>
    </row>
    <row r="271" spans="2:18" ht="17">
      <c r="B271" s="47" t="s">
        <v>42</v>
      </c>
      <c r="C271" s="47"/>
      <c r="D271" s="405">
        <v>292</v>
      </c>
      <c r="E271" s="405"/>
      <c r="F271" s="403">
        <v>253</v>
      </c>
      <c r="G271" s="403"/>
      <c r="H271" s="254">
        <v>0.87</v>
      </c>
      <c r="I271" s="404"/>
      <c r="J271" s="403">
        <v>39</v>
      </c>
      <c r="K271" s="403"/>
      <c r="L271" s="254">
        <v>0.13</v>
      </c>
      <c r="M271" s="405"/>
      <c r="O271" s="270"/>
      <c r="P271" s="270"/>
      <c r="Q271" s="270"/>
      <c r="R271" s="270"/>
    </row>
    <row r="272" spans="2:18" ht="17">
      <c r="B272" s="47" t="s">
        <v>47</v>
      </c>
      <c r="C272" s="47"/>
      <c r="D272" s="278">
        <v>5744</v>
      </c>
      <c r="E272" s="279"/>
      <c r="F272" s="406">
        <v>3104</v>
      </c>
      <c r="G272" s="407"/>
      <c r="H272" s="255">
        <v>0.54</v>
      </c>
      <c r="I272" s="408"/>
      <c r="J272" s="406">
        <v>2640</v>
      </c>
      <c r="K272" s="407"/>
      <c r="L272" s="255">
        <v>0.46</v>
      </c>
      <c r="M272" s="279"/>
      <c r="O272" s="270"/>
      <c r="P272" s="270"/>
      <c r="Q272" s="270"/>
      <c r="R272" s="270"/>
    </row>
    <row r="273" spans="2:23" ht="17">
      <c r="B273" s="47" t="s">
        <v>48</v>
      </c>
      <c r="C273" s="47"/>
      <c r="D273" s="278">
        <v>34208</v>
      </c>
      <c r="E273" s="279"/>
      <c r="F273" s="406">
        <v>13050</v>
      </c>
      <c r="G273" s="407"/>
      <c r="H273" s="255">
        <v>0.39</v>
      </c>
      <c r="I273" s="408"/>
      <c r="J273" s="406">
        <v>21158</v>
      </c>
      <c r="K273" s="407"/>
      <c r="L273" s="255">
        <v>0.61</v>
      </c>
      <c r="M273" s="279"/>
      <c r="O273" s="270"/>
      <c r="P273" s="270"/>
      <c r="Q273" s="270"/>
      <c r="R273" s="270"/>
    </row>
    <row r="274" spans="2:23" ht="17">
      <c r="B274" s="372" t="s">
        <v>49</v>
      </c>
      <c r="C274" s="372"/>
      <c r="D274" s="279">
        <v>937</v>
      </c>
      <c r="E274" s="279"/>
      <c r="F274" s="407">
        <v>326</v>
      </c>
      <c r="G274" s="407"/>
      <c r="H274" s="255">
        <v>0.35</v>
      </c>
      <c r="I274" s="408"/>
      <c r="J274" s="407">
        <v>611</v>
      </c>
      <c r="K274" s="407"/>
      <c r="L274" s="255">
        <v>0.65</v>
      </c>
      <c r="M274" s="279"/>
      <c r="O274" s="270"/>
      <c r="P274" s="270"/>
      <c r="Q274" s="270"/>
      <c r="R274" s="270"/>
    </row>
    <row r="275" spans="2:23" ht="17">
      <c r="B275" s="253" t="s">
        <v>104</v>
      </c>
      <c r="C275" s="253"/>
      <c r="D275" s="278">
        <v>1312</v>
      </c>
      <c r="E275" s="279"/>
      <c r="F275" s="407">
        <v>477</v>
      </c>
      <c r="G275" s="407"/>
      <c r="H275" s="255">
        <v>0.36</v>
      </c>
      <c r="I275" s="408"/>
      <c r="J275" s="407">
        <v>835</v>
      </c>
      <c r="K275" s="407"/>
      <c r="L275" s="255">
        <v>0.64</v>
      </c>
      <c r="M275" s="279"/>
    </row>
    <row r="276" spans="2:23" ht="17.5" thickBot="1">
      <c r="B276" s="293" t="s">
        <v>273</v>
      </c>
      <c r="C276" s="293"/>
      <c r="D276" s="327">
        <v>905</v>
      </c>
      <c r="E276" s="327"/>
      <c r="F276" s="409">
        <v>337</v>
      </c>
      <c r="G276" s="409"/>
      <c r="H276" s="361">
        <v>0.37</v>
      </c>
      <c r="I276" s="410"/>
      <c r="J276" s="409">
        <v>568</v>
      </c>
      <c r="K276" s="409"/>
      <c r="L276" s="361">
        <v>0.63</v>
      </c>
      <c r="M276" s="327"/>
    </row>
    <row r="277" spans="2:23" ht="17.5" thickBot="1">
      <c r="B277" s="376" t="s">
        <v>89</v>
      </c>
      <c r="C277" s="376"/>
      <c r="D277" s="331">
        <f>SUM(D270:E276)</f>
        <v>45000</v>
      </c>
      <c r="E277" s="331"/>
      <c r="F277" s="411">
        <f>SUM(F270:G276)</f>
        <v>18812</v>
      </c>
      <c r="G277" s="412"/>
      <c r="H277" s="369">
        <v>0.42</v>
      </c>
      <c r="I277" s="413"/>
      <c r="J277" s="412">
        <f>SUM(J270:K276)</f>
        <v>26188</v>
      </c>
      <c r="K277" s="412"/>
      <c r="L277" s="369">
        <v>0.57999999999999996</v>
      </c>
      <c r="M277" s="331"/>
    </row>
    <row r="278" spans="2:23" ht="15" customHeight="1"/>
    <row r="279" spans="2:23" ht="15" customHeight="1"/>
    <row r="280" spans="2:23" ht="18">
      <c r="B280" s="343" t="s">
        <v>277</v>
      </c>
      <c r="C280" s="343"/>
      <c r="D280" s="343"/>
      <c r="E280" s="343"/>
      <c r="F280" s="343"/>
      <c r="G280" s="343"/>
      <c r="H280" s="343"/>
      <c r="I280" s="343"/>
      <c r="J280" s="414"/>
      <c r="K280" s="414"/>
      <c r="L280" s="414"/>
      <c r="M280" s="414"/>
      <c r="N280" s="414"/>
      <c r="O280" s="414"/>
      <c r="P280" s="414"/>
    </row>
    <row r="281" spans="2:23" ht="15" customHeight="1">
      <c r="J281" s="414"/>
      <c r="K281" s="414"/>
      <c r="L281" s="414"/>
      <c r="M281" s="414"/>
      <c r="N281" s="414"/>
      <c r="O281" s="414"/>
      <c r="P281" s="414"/>
    </row>
    <row r="282" spans="2:23" ht="15" thickBot="1">
      <c r="B282" s="4"/>
      <c r="C282" s="4"/>
      <c r="D282" s="4"/>
      <c r="E282" s="4"/>
      <c r="F282" s="4"/>
      <c r="G282" s="4"/>
      <c r="H282" s="4"/>
      <c r="I282" s="4"/>
      <c r="J282" s="4"/>
      <c r="K282" s="4"/>
      <c r="L282" s="4"/>
      <c r="M282" s="4"/>
      <c r="N282" s="4"/>
      <c r="O282" s="4"/>
      <c r="P282" s="4"/>
      <c r="Q282" s="4"/>
    </row>
    <row r="283" spans="2:23">
      <c r="B283" s="309">
        <v>2022</v>
      </c>
      <c r="C283" s="309"/>
      <c r="D283" s="338" t="s">
        <v>274</v>
      </c>
      <c r="E283" s="338"/>
      <c r="F283" s="338" t="s">
        <v>278</v>
      </c>
      <c r="G283" s="338"/>
      <c r="H283" s="333" t="s">
        <v>109</v>
      </c>
      <c r="I283" s="333"/>
      <c r="J283" s="338" t="s">
        <v>279</v>
      </c>
      <c r="K283" s="338"/>
      <c r="L283" s="333" t="s">
        <v>109</v>
      </c>
      <c r="M283" s="333"/>
      <c r="N283" s="338" t="s">
        <v>280</v>
      </c>
      <c r="O283" s="338"/>
      <c r="P283" s="333" t="s">
        <v>109</v>
      </c>
      <c r="Q283" s="333"/>
      <c r="T283" s="299" t="s">
        <v>281</v>
      </c>
      <c r="U283" s="299"/>
      <c r="V283" s="299"/>
      <c r="W283" s="299"/>
    </row>
    <row r="284" spans="2:23" ht="15" thickBot="1">
      <c r="B284" s="310"/>
      <c r="C284" s="310"/>
      <c r="D284" s="339"/>
      <c r="E284" s="339"/>
      <c r="F284" s="339"/>
      <c r="G284" s="339"/>
      <c r="H284" s="334"/>
      <c r="I284" s="334"/>
      <c r="J284" s="339"/>
      <c r="K284" s="339"/>
      <c r="L284" s="334"/>
      <c r="M284" s="334"/>
      <c r="N284" s="339"/>
      <c r="O284" s="339"/>
      <c r="P284" s="334"/>
      <c r="Q284" s="334"/>
      <c r="T284" s="299"/>
      <c r="U284" s="299"/>
      <c r="V284" s="299"/>
      <c r="W284" s="299"/>
    </row>
    <row r="285" spans="2:23" ht="17">
      <c r="B285" s="370" t="s">
        <v>103</v>
      </c>
      <c r="C285" s="370"/>
      <c r="D285" s="345">
        <v>1745</v>
      </c>
      <c r="E285" s="346"/>
      <c r="F285" s="345">
        <v>21</v>
      </c>
      <c r="G285" s="346"/>
      <c r="H285" s="371">
        <v>0.01</v>
      </c>
      <c r="I285" s="371"/>
      <c r="J285" s="345">
        <v>577</v>
      </c>
      <c r="K285" s="346"/>
      <c r="L285" s="371">
        <v>0.33</v>
      </c>
      <c r="M285" s="371"/>
      <c r="N285" s="345">
        <v>1147</v>
      </c>
      <c r="O285" s="346"/>
      <c r="P285" s="371">
        <v>0.66</v>
      </c>
      <c r="Q285" s="371"/>
      <c r="T285" s="299"/>
      <c r="U285" s="299"/>
      <c r="V285" s="299"/>
      <c r="W285" s="299"/>
    </row>
    <row r="286" spans="2:23" ht="17">
      <c r="B286" s="47" t="s">
        <v>42</v>
      </c>
      <c r="C286" s="47"/>
      <c r="D286" s="279">
        <v>266</v>
      </c>
      <c r="E286" s="279"/>
      <c r="F286" s="279" t="s">
        <v>43</v>
      </c>
      <c r="G286" s="279"/>
      <c r="H286" s="255">
        <v>0</v>
      </c>
      <c r="I286" s="279"/>
      <c r="J286" s="279">
        <v>172</v>
      </c>
      <c r="K286" s="279"/>
      <c r="L286" s="255">
        <v>0.65</v>
      </c>
      <c r="M286" s="279"/>
      <c r="N286" s="279">
        <v>94</v>
      </c>
      <c r="O286" s="279"/>
      <c r="P286" s="255">
        <v>0.35</v>
      </c>
      <c r="Q286" s="279"/>
      <c r="T286" s="299"/>
      <c r="U286" s="299"/>
      <c r="V286" s="299"/>
      <c r="W286" s="299"/>
    </row>
    <row r="287" spans="2:23" ht="17">
      <c r="B287" s="47" t="s">
        <v>47</v>
      </c>
      <c r="C287" s="47"/>
      <c r="D287" s="278">
        <v>5109</v>
      </c>
      <c r="E287" s="279"/>
      <c r="F287" s="279">
        <v>499</v>
      </c>
      <c r="G287" s="279"/>
      <c r="H287" s="255">
        <v>0.1</v>
      </c>
      <c r="I287" s="279"/>
      <c r="J287" s="278">
        <v>4239</v>
      </c>
      <c r="K287" s="279"/>
      <c r="L287" s="255">
        <v>0.83</v>
      </c>
      <c r="M287" s="279"/>
      <c r="N287" s="279">
        <v>371</v>
      </c>
      <c r="O287" s="279"/>
      <c r="P287" s="255">
        <v>7.0000000000000007E-2</v>
      </c>
      <c r="Q287" s="279"/>
    </row>
    <row r="288" spans="2:23" ht="17">
      <c r="B288" s="47" t="s">
        <v>48</v>
      </c>
      <c r="C288" s="47"/>
      <c r="D288" s="278">
        <v>30204</v>
      </c>
      <c r="E288" s="279"/>
      <c r="F288" s="278">
        <v>13380</v>
      </c>
      <c r="G288" s="279"/>
      <c r="H288" s="255">
        <v>0.44</v>
      </c>
      <c r="I288" s="279"/>
      <c r="J288" s="278">
        <v>16283</v>
      </c>
      <c r="K288" s="279"/>
      <c r="L288" s="255">
        <v>0.54</v>
      </c>
      <c r="M288" s="279"/>
      <c r="N288" s="279">
        <v>541</v>
      </c>
      <c r="O288" s="279"/>
      <c r="P288" s="255">
        <v>0.02</v>
      </c>
      <c r="Q288" s="279"/>
    </row>
    <row r="289" spans="2:22" ht="17">
      <c r="B289" s="372" t="s">
        <v>49</v>
      </c>
      <c r="C289" s="372"/>
      <c r="D289" s="279">
        <v>956</v>
      </c>
      <c r="E289" s="279"/>
      <c r="F289" s="279">
        <v>323</v>
      </c>
      <c r="G289" s="279"/>
      <c r="H289" s="255">
        <v>0.34</v>
      </c>
      <c r="I289" s="279"/>
      <c r="J289" s="279">
        <v>598</v>
      </c>
      <c r="K289" s="279"/>
      <c r="L289" s="255">
        <v>0.63</v>
      </c>
      <c r="M289" s="279"/>
      <c r="N289" s="279">
        <v>35</v>
      </c>
      <c r="O289" s="279"/>
      <c r="P289" s="255">
        <v>0.04</v>
      </c>
      <c r="Q289" s="279"/>
    </row>
    <row r="290" spans="2:22" ht="17">
      <c r="B290" s="253" t="s">
        <v>104</v>
      </c>
      <c r="C290" s="253"/>
      <c r="D290" s="278">
        <v>1250</v>
      </c>
      <c r="E290" s="279"/>
      <c r="F290" s="278">
        <v>1178</v>
      </c>
      <c r="G290" s="279"/>
      <c r="H290" s="255">
        <v>0.94</v>
      </c>
      <c r="I290" s="279"/>
      <c r="J290" s="279">
        <v>72</v>
      </c>
      <c r="K290" s="279"/>
      <c r="L290" s="255">
        <v>0.06</v>
      </c>
      <c r="M290" s="279"/>
      <c r="N290" s="279" t="s">
        <v>43</v>
      </c>
      <c r="O290" s="279"/>
      <c r="P290" s="255">
        <v>0</v>
      </c>
      <c r="Q290" s="279"/>
    </row>
    <row r="291" spans="2:22" ht="17.5" thickBot="1">
      <c r="B291" s="293" t="s">
        <v>273</v>
      </c>
      <c r="C291" s="293"/>
      <c r="D291" s="327">
        <v>834</v>
      </c>
      <c r="E291" s="327"/>
      <c r="F291" s="327">
        <v>834</v>
      </c>
      <c r="G291" s="327"/>
      <c r="H291" s="361">
        <v>1</v>
      </c>
      <c r="I291" s="327"/>
      <c r="J291" s="327" t="s">
        <v>43</v>
      </c>
      <c r="K291" s="327"/>
      <c r="L291" s="361">
        <v>0</v>
      </c>
      <c r="M291" s="327"/>
      <c r="N291" s="327" t="s">
        <v>43</v>
      </c>
      <c r="O291" s="327"/>
      <c r="P291" s="361">
        <v>0</v>
      </c>
      <c r="Q291" s="327"/>
    </row>
    <row r="292" spans="2:22" ht="17.5" thickBot="1">
      <c r="B292" s="376" t="s">
        <v>89</v>
      </c>
      <c r="C292" s="376"/>
      <c r="D292" s="330">
        <v>40364</v>
      </c>
      <c r="E292" s="331"/>
      <c r="F292" s="330">
        <v>16235</v>
      </c>
      <c r="G292" s="331"/>
      <c r="H292" s="369">
        <v>0.4</v>
      </c>
      <c r="I292" s="331"/>
      <c r="J292" s="330">
        <v>21941</v>
      </c>
      <c r="K292" s="331"/>
      <c r="L292" s="369">
        <v>0.54</v>
      </c>
      <c r="M292" s="331"/>
      <c r="N292" s="330">
        <v>2188</v>
      </c>
      <c r="O292" s="331"/>
      <c r="P292" s="369">
        <v>0.05</v>
      </c>
      <c r="Q292" s="331"/>
    </row>
    <row r="293" spans="2:22" ht="15" thickBot="1">
      <c r="B293" s="13"/>
      <c r="C293" s="13"/>
      <c r="D293" s="13"/>
      <c r="E293" s="13"/>
      <c r="F293" s="13"/>
      <c r="G293" s="13"/>
      <c r="H293" s="13"/>
      <c r="I293" s="13"/>
      <c r="J293" s="13"/>
      <c r="K293" s="13"/>
      <c r="L293" s="13"/>
      <c r="M293" s="13"/>
      <c r="N293" s="13"/>
      <c r="O293" s="13"/>
      <c r="P293" s="13"/>
      <c r="Q293" s="13"/>
    </row>
    <row r="294" spans="2:22">
      <c r="B294" s="309">
        <v>2023</v>
      </c>
      <c r="C294" s="309"/>
      <c r="D294" s="338" t="s">
        <v>274</v>
      </c>
      <c r="E294" s="338"/>
      <c r="F294" s="338" t="s">
        <v>278</v>
      </c>
      <c r="G294" s="338"/>
      <c r="H294" s="333" t="s">
        <v>109</v>
      </c>
      <c r="I294" s="333"/>
      <c r="J294" s="338" t="s">
        <v>279</v>
      </c>
      <c r="K294" s="338"/>
      <c r="L294" s="333" t="s">
        <v>109</v>
      </c>
      <c r="M294" s="333"/>
      <c r="N294" s="338" t="s">
        <v>280</v>
      </c>
      <c r="O294" s="338"/>
      <c r="P294" s="333" t="s">
        <v>109</v>
      </c>
      <c r="Q294" s="333"/>
    </row>
    <row r="295" spans="2:22" ht="15" thickBot="1">
      <c r="B295" s="310"/>
      <c r="C295" s="310"/>
      <c r="D295" s="339"/>
      <c r="E295" s="339"/>
      <c r="F295" s="339"/>
      <c r="G295" s="339"/>
      <c r="H295" s="334"/>
      <c r="I295" s="334"/>
      <c r="J295" s="339"/>
      <c r="K295" s="339"/>
      <c r="L295" s="334"/>
      <c r="M295" s="334"/>
      <c r="N295" s="339"/>
      <c r="O295" s="339"/>
      <c r="P295" s="334"/>
      <c r="Q295" s="334"/>
      <c r="S295" s="270"/>
      <c r="T295" s="270"/>
      <c r="U295" s="270"/>
      <c r="V295" s="270"/>
    </row>
    <row r="296" spans="2:22" ht="17">
      <c r="B296" s="370" t="s">
        <v>103</v>
      </c>
      <c r="C296" s="370"/>
      <c r="D296" s="345">
        <v>1602</v>
      </c>
      <c r="E296" s="346"/>
      <c r="F296" s="417">
        <v>20</v>
      </c>
      <c r="G296" s="417"/>
      <c r="H296" s="371">
        <v>0.01</v>
      </c>
      <c r="I296" s="371"/>
      <c r="J296" s="416">
        <v>534</v>
      </c>
      <c r="K296" s="416"/>
      <c r="L296" s="371">
        <v>0.33</v>
      </c>
      <c r="M296" s="346"/>
      <c r="N296" s="416">
        <v>1048</v>
      </c>
      <c r="O296" s="416"/>
      <c r="P296" s="371">
        <v>0.66</v>
      </c>
      <c r="Q296" s="371"/>
      <c r="S296" s="270"/>
      <c r="T296" s="270"/>
      <c r="U296" s="270"/>
      <c r="V296" s="270"/>
    </row>
    <row r="297" spans="2:22" ht="17">
      <c r="B297" s="47" t="s">
        <v>42</v>
      </c>
      <c r="C297" s="47"/>
      <c r="D297" s="279">
        <v>292</v>
      </c>
      <c r="E297" s="279"/>
      <c r="F297" s="407" t="s">
        <v>43</v>
      </c>
      <c r="G297" s="407"/>
      <c r="H297" s="255">
        <v>0</v>
      </c>
      <c r="I297" s="279"/>
      <c r="J297" s="415">
        <v>185</v>
      </c>
      <c r="K297" s="415"/>
      <c r="L297" s="255">
        <v>0.63</v>
      </c>
      <c r="M297" s="279"/>
      <c r="N297" s="415">
        <v>107</v>
      </c>
      <c r="O297" s="415"/>
      <c r="P297" s="255">
        <v>0.37</v>
      </c>
      <c r="Q297" s="279"/>
      <c r="S297" s="270"/>
      <c r="T297" s="270"/>
      <c r="U297" s="270"/>
      <c r="V297" s="270"/>
    </row>
    <row r="298" spans="2:22" ht="17">
      <c r="B298" s="47" t="s">
        <v>47</v>
      </c>
      <c r="C298" s="47"/>
      <c r="D298" s="278">
        <v>5744</v>
      </c>
      <c r="E298" s="279"/>
      <c r="F298" s="407">
        <v>712</v>
      </c>
      <c r="G298" s="407"/>
      <c r="H298" s="255">
        <v>0.12</v>
      </c>
      <c r="I298" s="279"/>
      <c r="J298" s="415">
        <v>4612</v>
      </c>
      <c r="K298" s="415"/>
      <c r="L298" s="255">
        <v>0.81</v>
      </c>
      <c r="M298" s="279"/>
      <c r="N298" s="415">
        <v>420</v>
      </c>
      <c r="O298" s="415"/>
      <c r="P298" s="255">
        <v>7.0000000000000007E-2</v>
      </c>
      <c r="Q298" s="279"/>
      <c r="S298" s="270"/>
      <c r="T298" s="270"/>
      <c r="U298" s="270"/>
      <c r="V298" s="270"/>
    </row>
    <row r="299" spans="2:22" ht="17">
      <c r="B299" s="47" t="s">
        <v>48</v>
      </c>
      <c r="C299" s="47"/>
      <c r="D299" s="278">
        <v>34208</v>
      </c>
      <c r="E299" s="279"/>
      <c r="F299" s="407">
        <v>16703</v>
      </c>
      <c r="G299" s="407"/>
      <c r="H299" s="255">
        <v>0.49</v>
      </c>
      <c r="I299" s="279"/>
      <c r="J299" s="415">
        <v>16893</v>
      </c>
      <c r="K299" s="415"/>
      <c r="L299" s="255">
        <v>0.49</v>
      </c>
      <c r="M299" s="279"/>
      <c r="N299" s="415">
        <v>612</v>
      </c>
      <c r="O299" s="415"/>
      <c r="P299" s="255">
        <v>0.02</v>
      </c>
      <c r="Q299" s="279"/>
      <c r="S299" s="270"/>
      <c r="T299" s="270"/>
      <c r="U299" s="270"/>
      <c r="V299" s="270"/>
    </row>
    <row r="300" spans="2:22" ht="17">
      <c r="B300" s="372" t="s">
        <v>49</v>
      </c>
      <c r="C300" s="372"/>
      <c r="D300" s="279">
        <v>937</v>
      </c>
      <c r="E300" s="279"/>
      <c r="F300" s="407">
        <v>349</v>
      </c>
      <c r="G300" s="407"/>
      <c r="H300" s="255">
        <v>0.37</v>
      </c>
      <c r="I300" s="279"/>
      <c r="J300" s="415">
        <v>555</v>
      </c>
      <c r="K300" s="415"/>
      <c r="L300" s="255">
        <v>0.59</v>
      </c>
      <c r="M300" s="279"/>
      <c r="N300" s="415">
        <v>33</v>
      </c>
      <c r="O300" s="415"/>
      <c r="P300" s="255">
        <v>0.04</v>
      </c>
      <c r="Q300" s="279"/>
    </row>
    <row r="301" spans="2:22" ht="17">
      <c r="B301" s="253" t="s">
        <v>104</v>
      </c>
      <c r="C301" s="253"/>
      <c r="D301" s="278">
        <v>1312</v>
      </c>
      <c r="E301" s="279"/>
      <c r="F301" s="407">
        <v>1261</v>
      </c>
      <c r="G301" s="407"/>
      <c r="H301" s="255">
        <v>0.96</v>
      </c>
      <c r="I301" s="279"/>
      <c r="J301" s="415">
        <v>51</v>
      </c>
      <c r="K301" s="415"/>
      <c r="L301" s="255">
        <v>0.04</v>
      </c>
      <c r="M301" s="279"/>
      <c r="N301" s="415">
        <v>0</v>
      </c>
      <c r="O301" s="415"/>
      <c r="P301" s="255">
        <v>0</v>
      </c>
      <c r="Q301" s="279"/>
    </row>
    <row r="302" spans="2:22" ht="17.5" thickBot="1">
      <c r="B302" s="293" t="s">
        <v>273</v>
      </c>
      <c r="C302" s="293"/>
      <c r="D302" s="327">
        <v>905</v>
      </c>
      <c r="E302" s="327"/>
      <c r="F302" s="409">
        <v>905</v>
      </c>
      <c r="G302" s="409"/>
      <c r="H302" s="361">
        <v>1</v>
      </c>
      <c r="I302" s="327"/>
      <c r="J302" s="418">
        <v>0</v>
      </c>
      <c r="K302" s="418"/>
      <c r="L302" s="361">
        <v>0</v>
      </c>
      <c r="M302" s="327"/>
      <c r="N302" s="418">
        <v>0</v>
      </c>
      <c r="O302" s="418"/>
      <c r="P302" s="361">
        <v>0</v>
      </c>
      <c r="Q302" s="327"/>
    </row>
    <row r="303" spans="2:22" ht="17.5" thickBot="1">
      <c r="B303" s="376" t="s">
        <v>89</v>
      </c>
      <c r="C303" s="376"/>
      <c r="D303" s="330">
        <v>45000</v>
      </c>
      <c r="E303" s="331"/>
      <c r="F303" s="412">
        <f>SUM(F296:G302)</f>
        <v>19950</v>
      </c>
      <c r="G303" s="412"/>
      <c r="H303" s="369">
        <v>0.44</v>
      </c>
      <c r="I303" s="331"/>
      <c r="J303" s="419">
        <f>SUM(J296:K302)</f>
        <v>22830</v>
      </c>
      <c r="K303" s="419"/>
      <c r="L303" s="369">
        <v>0.51</v>
      </c>
      <c r="M303" s="331"/>
      <c r="N303" s="419">
        <f>SUM(N296:O302)</f>
        <v>2220</v>
      </c>
      <c r="O303" s="419"/>
      <c r="P303" s="369">
        <v>0.05</v>
      </c>
      <c r="Q303" s="331"/>
    </row>
    <row r="304" spans="2:22">
      <c r="F304" s="123"/>
      <c r="G304" s="123"/>
    </row>
    <row r="306" spans="2:22" ht="18">
      <c r="B306" s="343" t="s">
        <v>282</v>
      </c>
      <c r="C306" s="343"/>
      <c r="D306" s="343"/>
      <c r="E306" s="343"/>
      <c r="F306" s="343"/>
      <c r="G306" s="343"/>
      <c r="H306" s="343"/>
      <c r="I306" s="343"/>
    </row>
    <row r="307" spans="2:22" ht="15" customHeight="1" thickBot="1">
      <c r="B307" s="32"/>
      <c r="C307" s="32"/>
      <c r="D307" s="32"/>
      <c r="E307" s="32"/>
      <c r="F307" s="32"/>
      <c r="G307" s="32"/>
      <c r="H307" s="41"/>
      <c r="I307" s="32"/>
      <c r="J307" s="4"/>
      <c r="K307" s="4"/>
      <c r="L307" s="4"/>
      <c r="M307" s="4"/>
      <c r="N307" s="4"/>
    </row>
    <row r="308" spans="2:22" ht="15" customHeight="1">
      <c r="B308" s="309">
        <v>2022</v>
      </c>
      <c r="C308" s="309"/>
      <c r="D308" s="338" t="s">
        <v>274</v>
      </c>
      <c r="E308" s="338"/>
      <c r="F308" s="333" t="s">
        <v>109</v>
      </c>
      <c r="G308" s="333"/>
      <c r="I308" s="309">
        <v>2023</v>
      </c>
      <c r="J308" s="309"/>
      <c r="K308" s="338" t="s">
        <v>274</v>
      </c>
      <c r="L308" s="338"/>
      <c r="M308" s="333" t="s">
        <v>109</v>
      </c>
      <c r="N308" s="333"/>
    </row>
    <row r="309" spans="2:22" ht="15.75" customHeight="1" thickBot="1">
      <c r="B309" s="310"/>
      <c r="C309" s="310"/>
      <c r="D309" s="339"/>
      <c r="E309" s="339"/>
      <c r="F309" s="334"/>
      <c r="G309" s="334"/>
      <c r="I309" s="310"/>
      <c r="J309" s="310"/>
      <c r="K309" s="339"/>
      <c r="L309" s="339"/>
      <c r="M309" s="334"/>
      <c r="N309" s="334"/>
    </row>
    <row r="310" spans="2:22" ht="17">
      <c r="B310" s="370" t="s">
        <v>103</v>
      </c>
      <c r="C310" s="370"/>
      <c r="D310" s="346">
        <v>52</v>
      </c>
      <c r="E310" s="346"/>
      <c r="F310" s="353">
        <v>1E-3</v>
      </c>
      <c r="G310" s="353"/>
      <c r="I310" s="370" t="s">
        <v>103</v>
      </c>
      <c r="J310" s="370"/>
      <c r="K310" s="417">
        <v>55</v>
      </c>
      <c r="L310" s="417"/>
      <c r="M310" s="363">
        <v>1.1999999999999999E-3</v>
      </c>
      <c r="N310" s="363"/>
    </row>
    <row r="311" spans="2:22" ht="17">
      <c r="B311" s="47" t="s">
        <v>42</v>
      </c>
      <c r="C311" s="47"/>
      <c r="D311" s="279">
        <v>11</v>
      </c>
      <c r="E311" s="279"/>
      <c r="F311" s="433">
        <v>2.0000000000000001E-4</v>
      </c>
      <c r="G311" s="433"/>
      <c r="I311" s="47" t="s">
        <v>42</v>
      </c>
      <c r="J311" s="47"/>
      <c r="K311" s="407">
        <v>12</v>
      </c>
      <c r="L311" s="407"/>
      <c r="M311" s="275">
        <v>2.0000000000000001E-4</v>
      </c>
      <c r="N311" s="275"/>
    </row>
    <row r="312" spans="2:22" ht="16.5" customHeight="1">
      <c r="B312" s="47" t="s">
        <v>47</v>
      </c>
      <c r="C312" s="47"/>
      <c r="D312" s="279">
        <v>377</v>
      </c>
      <c r="E312" s="279"/>
      <c r="F312" s="377">
        <v>8.9999999999999993E-3</v>
      </c>
      <c r="G312" s="377"/>
      <c r="I312" s="47" t="s">
        <v>47</v>
      </c>
      <c r="J312" s="47"/>
      <c r="K312" s="415">
        <v>482</v>
      </c>
      <c r="L312" s="415"/>
      <c r="M312" s="275">
        <v>1.0699999999999999E-2</v>
      </c>
      <c r="N312" s="279"/>
      <c r="P312" s="270"/>
      <c r="Q312" s="270"/>
      <c r="R312" s="270"/>
      <c r="S312" s="270"/>
      <c r="T312" s="270"/>
      <c r="U312" s="270"/>
      <c r="V312" s="270"/>
    </row>
    <row r="313" spans="2:22" ht="17">
      <c r="B313" s="47" t="s">
        <v>48</v>
      </c>
      <c r="C313" s="47"/>
      <c r="D313" s="278">
        <v>4391</v>
      </c>
      <c r="E313" s="279"/>
      <c r="F313" s="377">
        <v>0.109</v>
      </c>
      <c r="G313" s="377"/>
      <c r="I313" s="47" t="s">
        <v>48</v>
      </c>
      <c r="J313" s="47"/>
      <c r="K313" s="420">
        <v>5954</v>
      </c>
      <c r="L313" s="415"/>
      <c r="M313" s="377">
        <v>0.1323</v>
      </c>
      <c r="N313" s="377"/>
      <c r="P313" s="270"/>
      <c r="Q313" s="270"/>
      <c r="R313" s="270"/>
      <c r="S313" s="270"/>
      <c r="T313" s="270"/>
      <c r="U313" s="270"/>
      <c r="V313" s="270"/>
    </row>
    <row r="314" spans="2:22" ht="17">
      <c r="B314" s="372" t="s">
        <v>49</v>
      </c>
      <c r="C314" s="372"/>
      <c r="D314" s="279">
        <v>129</v>
      </c>
      <c r="E314" s="279"/>
      <c r="F314" s="377">
        <v>3.0000000000000001E-3</v>
      </c>
      <c r="G314" s="377"/>
      <c r="I314" s="372" t="s">
        <v>49</v>
      </c>
      <c r="J314" s="372"/>
      <c r="K314" s="415">
        <v>156</v>
      </c>
      <c r="L314" s="415"/>
      <c r="M314" s="275">
        <v>3.3999999999999998E-3</v>
      </c>
      <c r="N314" s="279"/>
      <c r="P314" s="270"/>
      <c r="Q314" s="270"/>
      <c r="R314" s="270"/>
      <c r="S314" s="270"/>
      <c r="T314" s="270"/>
      <c r="U314" s="270"/>
      <c r="V314" s="270"/>
    </row>
    <row r="315" spans="2:22" ht="17">
      <c r="B315" s="253" t="s">
        <v>104</v>
      </c>
      <c r="C315" s="253"/>
      <c r="D315" s="279">
        <v>399</v>
      </c>
      <c r="E315" s="279"/>
      <c r="F315" s="255">
        <v>0.01</v>
      </c>
      <c r="G315" s="255"/>
      <c r="I315" s="253" t="s">
        <v>104</v>
      </c>
      <c r="J315" s="253"/>
      <c r="K315" s="415">
        <v>425</v>
      </c>
      <c r="L315" s="415"/>
      <c r="M315" s="275">
        <v>9.4000000000000004E-3</v>
      </c>
      <c r="N315" s="275"/>
      <c r="P315" s="270"/>
      <c r="Q315" s="270"/>
      <c r="R315" s="270"/>
      <c r="S315" s="270"/>
      <c r="T315" s="270"/>
      <c r="U315" s="270"/>
      <c r="V315" s="270"/>
    </row>
    <row r="316" spans="2:22" ht="17.5" thickBot="1">
      <c r="B316" s="293" t="s">
        <v>273</v>
      </c>
      <c r="C316" s="293"/>
      <c r="D316" s="327">
        <v>233</v>
      </c>
      <c r="E316" s="327"/>
      <c r="F316" s="329">
        <v>6.0000000000000001E-3</v>
      </c>
      <c r="G316" s="329"/>
      <c r="I316" s="293" t="s">
        <v>273</v>
      </c>
      <c r="J316" s="293"/>
      <c r="K316" s="418">
        <v>247</v>
      </c>
      <c r="L316" s="418"/>
      <c r="M316" s="329">
        <v>5.4999999999999997E-3</v>
      </c>
      <c r="N316" s="329"/>
      <c r="P316" s="270"/>
      <c r="Q316" s="270"/>
      <c r="R316" s="270"/>
      <c r="S316" s="270"/>
      <c r="T316" s="270"/>
      <c r="U316" s="270"/>
      <c r="V316" s="270"/>
    </row>
    <row r="317" spans="2:22" ht="17.5" thickBot="1">
      <c r="B317" s="376" t="s">
        <v>89</v>
      </c>
      <c r="C317" s="376"/>
      <c r="D317" s="330">
        <v>5592</v>
      </c>
      <c r="E317" s="331"/>
      <c r="F317" s="342">
        <v>0.13850000000000001</v>
      </c>
      <c r="G317" s="331"/>
      <c r="I317" s="376" t="s">
        <v>89</v>
      </c>
      <c r="J317" s="376"/>
      <c r="K317" s="422">
        <v>7331</v>
      </c>
      <c r="L317" s="419"/>
      <c r="M317" s="421">
        <v>0.16270000000000001</v>
      </c>
      <c r="N317" s="421"/>
    </row>
    <row r="320" spans="2:22" ht="18">
      <c r="B320" s="343" t="s">
        <v>283</v>
      </c>
      <c r="C320" s="343"/>
      <c r="D320" s="343"/>
      <c r="E320" s="343"/>
      <c r="F320" s="343"/>
      <c r="G320" s="343"/>
      <c r="H320" s="343"/>
      <c r="I320" s="343"/>
    </row>
    <row r="321" spans="2:22" ht="15" thickBot="1">
      <c r="B321" s="4"/>
      <c r="C321" s="4"/>
      <c r="D321" s="4"/>
      <c r="E321" s="4"/>
      <c r="F321" s="4"/>
      <c r="G321" s="4"/>
      <c r="I321" s="4"/>
      <c r="J321" s="4"/>
      <c r="K321" s="4"/>
      <c r="L321" s="4"/>
      <c r="M321" s="4"/>
      <c r="N321" s="4"/>
    </row>
    <row r="322" spans="2:22" ht="15" customHeight="1">
      <c r="B322" s="309">
        <v>2022</v>
      </c>
      <c r="C322" s="309"/>
      <c r="D322" s="338" t="s">
        <v>274</v>
      </c>
      <c r="E322" s="338"/>
      <c r="F322" s="333" t="s">
        <v>109</v>
      </c>
      <c r="G322" s="333"/>
      <c r="I322" s="309">
        <v>2023</v>
      </c>
      <c r="J322" s="309"/>
      <c r="K322" s="338" t="s">
        <v>274</v>
      </c>
      <c r="L322" s="338"/>
      <c r="M322" s="333" t="s">
        <v>109</v>
      </c>
      <c r="N322" s="333"/>
      <c r="P322" s="270"/>
      <c r="Q322" s="270"/>
      <c r="R322" s="270"/>
      <c r="S322" s="270"/>
      <c r="T322" s="270"/>
      <c r="U322" s="270"/>
      <c r="V322" s="270"/>
    </row>
    <row r="323" spans="2:22" ht="15.75" customHeight="1" thickBot="1">
      <c r="B323" s="310"/>
      <c r="C323" s="310"/>
      <c r="D323" s="339"/>
      <c r="E323" s="339"/>
      <c r="F323" s="334"/>
      <c r="G323" s="334"/>
      <c r="I323" s="310"/>
      <c r="J323" s="310"/>
      <c r="K323" s="339"/>
      <c r="L323" s="339"/>
      <c r="M323" s="334"/>
      <c r="N323" s="334"/>
      <c r="P323" s="270"/>
      <c r="Q323" s="270"/>
      <c r="R323" s="270"/>
      <c r="S323" s="270"/>
      <c r="T323" s="270"/>
      <c r="U323" s="270"/>
      <c r="V323" s="270"/>
    </row>
    <row r="324" spans="2:22" ht="16.5" customHeight="1">
      <c r="B324" s="370" t="s">
        <v>103</v>
      </c>
      <c r="C324" s="370"/>
      <c r="D324" s="346">
        <v>0</v>
      </c>
      <c r="E324" s="346"/>
      <c r="F324" s="346">
        <v>0</v>
      </c>
      <c r="G324" s="346"/>
      <c r="I324" s="370" t="s">
        <v>103</v>
      </c>
      <c r="J324" s="370"/>
      <c r="K324" s="346">
        <v>0</v>
      </c>
      <c r="L324" s="346"/>
      <c r="M324" s="346">
        <v>0</v>
      </c>
      <c r="N324" s="346"/>
      <c r="P324" s="270"/>
      <c r="Q324" s="270"/>
      <c r="R324" s="270"/>
      <c r="S324" s="270"/>
      <c r="T324" s="270"/>
      <c r="U324" s="270"/>
      <c r="V324" s="270"/>
    </row>
    <row r="325" spans="2:22" ht="17">
      <c r="B325" s="47" t="s">
        <v>42</v>
      </c>
      <c r="C325" s="47"/>
      <c r="D325" s="279">
        <v>0</v>
      </c>
      <c r="E325" s="279"/>
      <c r="F325" s="279">
        <v>0</v>
      </c>
      <c r="G325" s="279"/>
      <c r="I325" s="47" t="s">
        <v>42</v>
      </c>
      <c r="J325" s="47"/>
      <c r="K325" s="279">
        <v>0</v>
      </c>
      <c r="L325" s="279"/>
      <c r="M325" s="279">
        <v>0</v>
      </c>
      <c r="N325" s="279"/>
      <c r="P325" s="270"/>
      <c r="Q325" s="270"/>
      <c r="R325" s="270"/>
      <c r="S325" s="270"/>
      <c r="T325" s="270"/>
      <c r="U325" s="270"/>
      <c r="V325" s="270"/>
    </row>
    <row r="326" spans="2:22" ht="17">
      <c r="B326" s="47" t="s">
        <v>47</v>
      </c>
      <c r="C326" s="47"/>
      <c r="D326" s="279">
        <v>67</v>
      </c>
      <c r="E326" s="279"/>
      <c r="F326" s="377">
        <v>2E-3</v>
      </c>
      <c r="G326" s="377"/>
      <c r="I326" s="47" t="s">
        <v>47</v>
      </c>
      <c r="J326" s="47"/>
      <c r="K326" s="279">
        <v>89</v>
      </c>
      <c r="L326" s="279"/>
      <c r="M326" s="275">
        <v>1.9E-3</v>
      </c>
      <c r="N326" s="279"/>
      <c r="P326" s="270"/>
      <c r="Q326" s="270"/>
      <c r="R326" s="270"/>
      <c r="S326" s="270"/>
      <c r="T326" s="270"/>
      <c r="U326" s="270"/>
      <c r="V326" s="270"/>
    </row>
    <row r="327" spans="2:22" ht="17">
      <c r="B327" s="47" t="s">
        <v>48</v>
      </c>
      <c r="C327" s="47"/>
      <c r="D327" s="278">
        <v>1015</v>
      </c>
      <c r="E327" s="279"/>
      <c r="F327" s="377">
        <v>2.0500000000000001E-2</v>
      </c>
      <c r="G327" s="377"/>
      <c r="I327" s="47" t="s">
        <v>48</v>
      </c>
      <c r="J327" s="47"/>
      <c r="K327" s="278">
        <v>1237</v>
      </c>
      <c r="L327" s="279"/>
      <c r="M327" s="275">
        <v>2.7400000000000001E-2</v>
      </c>
      <c r="N327" s="279"/>
    </row>
    <row r="328" spans="2:22" ht="17">
      <c r="B328" s="372" t="s">
        <v>49</v>
      </c>
      <c r="C328" s="372"/>
      <c r="D328" s="279">
        <v>13</v>
      </c>
      <c r="E328" s="279"/>
      <c r="F328" s="275">
        <v>2.9999999999999997E-4</v>
      </c>
      <c r="G328" s="279"/>
      <c r="I328" s="372" t="s">
        <v>49</v>
      </c>
      <c r="J328" s="372"/>
      <c r="K328" s="279">
        <v>14</v>
      </c>
      <c r="L328" s="279"/>
      <c r="M328" s="275">
        <v>2.9999999999999997E-4</v>
      </c>
      <c r="N328" s="279"/>
    </row>
    <row r="329" spans="2:22" ht="17">
      <c r="B329" s="253" t="s">
        <v>104</v>
      </c>
      <c r="C329" s="253"/>
      <c r="D329" s="279">
        <v>2</v>
      </c>
      <c r="E329" s="279"/>
      <c r="F329" s="424">
        <v>4.0000000000000003E-5</v>
      </c>
      <c r="G329" s="424"/>
      <c r="I329" s="253" t="s">
        <v>104</v>
      </c>
      <c r="J329" s="253"/>
      <c r="K329" s="279">
        <v>4</v>
      </c>
      <c r="L329" s="279"/>
      <c r="M329" s="424">
        <v>8.0000000000000007E-5</v>
      </c>
      <c r="N329" s="424"/>
    </row>
    <row r="330" spans="2:22" ht="17.5" thickBot="1">
      <c r="B330" s="293" t="s">
        <v>273</v>
      </c>
      <c r="C330" s="293"/>
      <c r="D330" s="327">
        <v>3</v>
      </c>
      <c r="E330" s="327"/>
      <c r="F330" s="423">
        <v>6.9999999999999994E-5</v>
      </c>
      <c r="G330" s="423"/>
      <c r="I330" s="293" t="s">
        <v>273</v>
      </c>
      <c r="J330" s="293"/>
      <c r="K330" s="327">
        <v>5</v>
      </c>
      <c r="L330" s="327"/>
      <c r="M330" s="327" t="s">
        <v>284</v>
      </c>
      <c r="N330" s="327"/>
    </row>
    <row r="331" spans="2:22" ht="17.5" thickBot="1">
      <c r="B331" s="376" t="s">
        <v>89</v>
      </c>
      <c r="C331" s="376"/>
      <c r="D331" s="330">
        <v>1100</v>
      </c>
      <c r="E331" s="331"/>
      <c r="F331" s="342">
        <v>2.7199999999999998E-2</v>
      </c>
      <c r="G331" s="331"/>
      <c r="I331" s="376" t="s">
        <v>89</v>
      </c>
      <c r="J331" s="376"/>
      <c r="K331" s="330">
        <v>1349</v>
      </c>
      <c r="L331" s="331"/>
      <c r="M331" s="331" t="s">
        <v>285</v>
      </c>
      <c r="N331" s="331"/>
    </row>
  </sheetData>
  <sheetProtection algorithmName="SHA-512" hashValue="x1RmZ7R7p5IwoItg8LCy4BiZ0YV8YqpH25VlMK3ngRR7nByDA3NSF26o1S16Vr2WuAzDmaVPtdvR0SDL7t0Zuw==" saltValue="zJfB2cX1XddUJmlUb7CS5g==" spinCount="100000" sheet="1" objects="1" scenarios="1"/>
  <mergeCells count="1043">
    <mergeCell ref="B43:M43"/>
    <mergeCell ref="T283:W286"/>
    <mergeCell ref="B84:J84"/>
    <mergeCell ref="I31:J31"/>
    <mergeCell ref="I32:J32"/>
    <mergeCell ref="K30:L30"/>
    <mergeCell ref="K31:L31"/>
    <mergeCell ref="K32:L32"/>
    <mergeCell ref="M30:N30"/>
    <mergeCell ref="M31:N31"/>
    <mergeCell ref="M32:N32"/>
    <mergeCell ref="P28:R31"/>
    <mergeCell ref="S295:V299"/>
    <mergeCell ref="P312:V316"/>
    <mergeCell ref="P322:V326"/>
    <mergeCell ref="B205:C205"/>
    <mergeCell ref="B212:C212"/>
    <mergeCell ref="D205:F205"/>
    <mergeCell ref="G205:H205"/>
    <mergeCell ref="I205:K205"/>
    <mergeCell ref="L205:M205"/>
    <mergeCell ref="D212:F212"/>
    <mergeCell ref="G212:H212"/>
    <mergeCell ref="I212:K212"/>
    <mergeCell ref="L212:M212"/>
    <mergeCell ref="I249:L252"/>
    <mergeCell ref="O270:R274"/>
    <mergeCell ref="M79:P83"/>
    <mergeCell ref="M119:P123"/>
    <mergeCell ref="P182:S186"/>
    <mergeCell ref="O207:R211"/>
    <mergeCell ref="O237:R241"/>
    <mergeCell ref="D195:F195"/>
    <mergeCell ref="D194:F194"/>
    <mergeCell ref="G193:H193"/>
    <mergeCell ref="G195:H195"/>
    <mergeCell ref="G196:H196"/>
    <mergeCell ref="I194:K194"/>
    <mergeCell ref="I195:K195"/>
    <mergeCell ref="O192:R195"/>
    <mergeCell ref="B107:C107"/>
    <mergeCell ref="I107:J107"/>
    <mergeCell ref="H49:I49"/>
    <mergeCell ref="J47:K47"/>
    <mergeCell ref="J48:K48"/>
    <mergeCell ref="J49:K49"/>
    <mergeCell ref="D47:E47"/>
    <mergeCell ref="D48:E48"/>
    <mergeCell ref="B68:L69"/>
    <mergeCell ref="J93:K93"/>
    <mergeCell ref="J92:K92"/>
    <mergeCell ref="B95:E95"/>
    <mergeCell ref="B96:E96"/>
    <mergeCell ref="F89:G89"/>
    <mergeCell ref="F90:G90"/>
    <mergeCell ref="F91:G91"/>
    <mergeCell ref="F92:G92"/>
    <mergeCell ref="F93:G93"/>
    <mergeCell ref="F94:G94"/>
    <mergeCell ref="F95:G95"/>
    <mergeCell ref="B90:E90"/>
    <mergeCell ref="B91:E91"/>
    <mergeCell ref="K100:N104"/>
    <mergeCell ref="H41:I41"/>
    <mergeCell ref="J39:K39"/>
    <mergeCell ref="J40:K40"/>
    <mergeCell ref="J41:K41"/>
    <mergeCell ref="B15:E15"/>
    <mergeCell ref="H15:I15"/>
    <mergeCell ref="H16:I16"/>
    <mergeCell ref="J9:K9"/>
    <mergeCell ref="J10:K10"/>
    <mergeCell ref="J11:K11"/>
    <mergeCell ref="J12:K12"/>
    <mergeCell ref="J13:K13"/>
    <mergeCell ref="J14:K14"/>
    <mergeCell ref="B38:E38"/>
    <mergeCell ref="B39:E39"/>
    <mergeCell ref="B40:E40"/>
    <mergeCell ref="B41:E41"/>
    <mergeCell ref="B30:H30"/>
    <mergeCell ref="B31:H31"/>
    <mergeCell ref="B32:H32"/>
    <mergeCell ref="I30:J30"/>
    <mergeCell ref="F37:G37"/>
    <mergeCell ref="B37:E37"/>
    <mergeCell ref="B34:G34"/>
    <mergeCell ref="M58:P62"/>
    <mergeCell ref="P68:S72"/>
    <mergeCell ref="J88:K88"/>
    <mergeCell ref="B36:K36"/>
    <mergeCell ref="J37:K37"/>
    <mergeCell ref="J15:K15"/>
    <mergeCell ref="J16:K16"/>
    <mergeCell ref="H9:I9"/>
    <mergeCell ref="H10:I10"/>
    <mergeCell ref="H11:I11"/>
    <mergeCell ref="H12:I12"/>
    <mergeCell ref="H13:I13"/>
    <mergeCell ref="H14:I14"/>
    <mergeCell ref="K20:L20"/>
    <mergeCell ref="M20:N20"/>
    <mergeCell ref="K21:L21"/>
    <mergeCell ref="M21:N21"/>
    <mergeCell ref="B24:N25"/>
    <mergeCell ref="K22:L22"/>
    <mergeCell ref="M22:N22"/>
    <mergeCell ref="B23:J23"/>
    <mergeCell ref="B21:J21"/>
    <mergeCell ref="M23:N23"/>
    <mergeCell ref="K23:L23"/>
    <mergeCell ref="M68:N70"/>
    <mergeCell ref="B44:C44"/>
    <mergeCell ref="D44:E46"/>
    <mergeCell ref="F38:G38"/>
    <mergeCell ref="H38:I38"/>
    <mergeCell ref="J38:K38"/>
    <mergeCell ref="F39:G39"/>
    <mergeCell ref="D49:E49"/>
    <mergeCell ref="B55:C55"/>
    <mergeCell ref="B4:G4"/>
    <mergeCell ref="B6:K6"/>
    <mergeCell ref="B17:K17"/>
    <mergeCell ref="B7:K7"/>
    <mergeCell ref="F8:G8"/>
    <mergeCell ref="H8:I8"/>
    <mergeCell ref="J8:K8"/>
    <mergeCell ref="B8:E8"/>
    <mergeCell ref="B9:E9"/>
    <mergeCell ref="B16:E16"/>
    <mergeCell ref="F9:G9"/>
    <mergeCell ref="F10:G10"/>
    <mergeCell ref="F11:G11"/>
    <mergeCell ref="F12:G12"/>
    <mergeCell ref="F13:G13"/>
    <mergeCell ref="F14:G14"/>
    <mergeCell ref="F15:G15"/>
    <mergeCell ref="F16:G16"/>
    <mergeCell ref="B10:E10"/>
    <mergeCell ref="B11:E11"/>
    <mergeCell ref="B12:E12"/>
    <mergeCell ref="B13:E13"/>
    <mergeCell ref="B14:E14"/>
    <mergeCell ref="F44:G46"/>
    <mergeCell ref="H44:I46"/>
    <mergeCell ref="J44:K46"/>
    <mergeCell ref="H37:I37"/>
    <mergeCell ref="F40:G40"/>
    <mergeCell ref="F41:G41"/>
    <mergeCell ref="H39:I39"/>
    <mergeCell ref="H40:I40"/>
    <mergeCell ref="B101:C101"/>
    <mergeCell ref="B102:C102"/>
    <mergeCell ref="B28:N28"/>
    <mergeCell ref="K29:L29"/>
    <mergeCell ref="M29:N29"/>
    <mergeCell ref="I29:J29"/>
    <mergeCell ref="B19:N19"/>
    <mergeCell ref="M9:P13"/>
    <mergeCell ref="B45:C46"/>
    <mergeCell ref="B77:K77"/>
    <mergeCell ref="B80:E80"/>
    <mergeCell ref="B81:E81"/>
    <mergeCell ref="B82:E82"/>
    <mergeCell ref="B83:E83"/>
    <mergeCell ref="F83:G83"/>
    <mergeCell ref="H83:I83"/>
    <mergeCell ref="J83:K83"/>
    <mergeCell ref="F78:G78"/>
    <mergeCell ref="H78:I78"/>
    <mergeCell ref="J78:K78"/>
    <mergeCell ref="B52:C53"/>
    <mergeCell ref="B54:C54"/>
    <mergeCell ref="D54:E54"/>
    <mergeCell ref="F54:G54"/>
    <mergeCell ref="H54:I54"/>
    <mergeCell ref="J54:K54"/>
    <mergeCell ref="F47:G47"/>
    <mergeCell ref="F48:G48"/>
    <mergeCell ref="F49:G49"/>
    <mergeCell ref="H47:I47"/>
    <mergeCell ref="H48:I48"/>
    <mergeCell ref="B75:F75"/>
    <mergeCell ref="J89:K89"/>
    <mergeCell ref="H89:I89"/>
    <mergeCell ref="D55:E55"/>
    <mergeCell ref="F55:G55"/>
    <mergeCell ref="H55:I55"/>
    <mergeCell ref="J55:K55"/>
    <mergeCell ref="B56:C56"/>
    <mergeCell ref="D56:E56"/>
    <mergeCell ref="D51:E53"/>
    <mergeCell ref="F51:G53"/>
    <mergeCell ref="H51:I53"/>
    <mergeCell ref="J51:K53"/>
    <mergeCell ref="B64:H64"/>
    <mergeCell ref="F101:G101"/>
    <mergeCell ref="F102:G102"/>
    <mergeCell ref="H90:I90"/>
    <mergeCell ref="H91:I91"/>
    <mergeCell ref="H92:I92"/>
    <mergeCell ref="H93:I93"/>
    <mergeCell ref="H94:I94"/>
    <mergeCell ref="J90:K90"/>
    <mergeCell ref="J91:K91"/>
    <mergeCell ref="J96:K96"/>
    <mergeCell ref="J95:K95"/>
    <mergeCell ref="J94:K94"/>
    <mergeCell ref="B87:K87"/>
    <mergeCell ref="B62:C62"/>
    <mergeCell ref="D62:E62"/>
    <mergeCell ref="F62:G62"/>
    <mergeCell ref="H62:I62"/>
    <mergeCell ref="B73:J73"/>
    <mergeCell ref="B100:C100"/>
    <mergeCell ref="B118:E119"/>
    <mergeCell ref="I115:J115"/>
    <mergeCell ref="B72:G72"/>
    <mergeCell ref="J70:K70"/>
    <mergeCell ref="H70:I70"/>
    <mergeCell ref="J71:K71"/>
    <mergeCell ref="B92:E92"/>
    <mergeCell ref="B93:E93"/>
    <mergeCell ref="D100:E100"/>
    <mergeCell ref="F96:G96"/>
    <mergeCell ref="H88:I88"/>
    <mergeCell ref="F88:G88"/>
    <mergeCell ref="B88:E88"/>
    <mergeCell ref="B89:E89"/>
    <mergeCell ref="L131:M133"/>
    <mergeCell ref="F133:G133"/>
    <mergeCell ref="H133:I133"/>
    <mergeCell ref="B111:F111"/>
    <mergeCell ref="B112:F112"/>
    <mergeCell ref="B113:F113"/>
    <mergeCell ref="B114:F114"/>
    <mergeCell ref="I109:J109"/>
    <mergeCell ref="K109:L109"/>
    <mergeCell ref="B106:L106"/>
    <mergeCell ref="G107:H107"/>
    <mergeCell ref="G108:H108"/>
    <mergeCell ref="G109:H109"/>
    <mergeCell ref="B108:F108"/>
    <mergeCell ref="B109:F109"/>
    <mergeCell ref="K107:L107"/>
    <mergeCell ref="I108:J108"/>
    <mergeCell ref="K108:L108"/>
    <mergeCell ref="B144:E144"/>
    <mergeCell ref="F144:G144"/>
    <mergeCell ref="H144:I144"/>
    <mergeCell ref="F137:G137"/>
    <mergeCell ref="H137:I137"/>
    <mergeCell ref="B138:E138"/>
    <mergeCell ref="F138:G138"/>
    <mergeCell ref="H138:I138"/>
    <mergeCell ref="B137:E137"/>
    <mergeCell ref="B143:E143"/>
    <mergeCell ref="F143:G143"/>
    <mergeCell ref="H143:I143"/>
    <mergeCell ref="B141:E141"/>
    <mergeCell ref="F141:G141"/>
    <mergeCell ref="H141:I141"/>
    <mergeCell ref="B142:E142"/>
    <mergeCell ref="F142:G142"/>
    <mergeCell ref="H142:I142"/>
    <mergeCell ref="B140:E140"/>
    <mergeCell ref="F140:G140"/>
    <mergeCell ref="H140:I140"/>
    <mergeCell ref="B133:E133"/>
    <mergeCell ref="B134:E134"/>
    <mergeCell ref="H131:I131"/>
    <mergeCell ref="F132:G132"/>
    <mergeCell ref="H132:I132"/>
    <mergeCell ref="B132:E132"/>
    <mergeCell ref="B131:E131"/>
    <mergeCell ref="K114:L114"/>
    <mergeCell ref="K113:L113"/>
    <mergeCell ref="K112:L112"/>
    <mergeCell ref="I112:J112"/>
    <mergeCell ref="I113:J113"/>
    <mergeCell ref="I114:J114"/>
    <mergeCell ref="B115:F115"/>
    <mergeCell ref="G112:H112"/>
    <mergeCell ref="B71:G71"/>
    <mergeCell ref="K111:L111"/>
    <mergeCell ref="K110:L110"/>
    <mergeCell ref="I110:J110"/>
    <mergeCell ref="H124:I124"/>
    <mergeCell ref="B124:E124"/>
    <mergeCell ref="B125:E125"/>
    <mergeCell ref="G113:H113"/>
    <mergeCell ref="H95:I95"/>
    <mergeCell ref="H96:I96"/>
    <mergeCell ref="H100:I100"/>
    <mergeCell ref="F100:G100"/>
    <mergeCell ref="G114:H114"/>
    <mergeCell ref="B94:E94"/>
    <mergeCell ref="B128:G128"/>
    <mergeCell ref="H121:I121"/>
    <mergeCell ref="G115:H115"/>
    <mergeCell ref="J56:K56"/>
    <mergeCell ref="B51:C51"/>
    <mergeCell ref="F103:G103"/>
    <mergeCell ref="H101:I101"/>
    <mergeCell ref="H102:I102"/>
    <mergeCell ref="H103:I103"/>
    <mergeCell ref="B139:E139"/>
    <mergeCell ref="F139:G139"/>
    <mergeCell ref="H139:I139"/>
    <mergeCell ref="I111:J111"/>
    <mergeCell ref="G110:H110"/>
    <mergeCell ref="G111:H111"/>
    <mergeCell ref="B110:F110"/>
    <mergeCell ref="H122:I122"/>
    <mergeCell ref="H123:I123"/>
    <mergeCell ref="J123:K123"/>
    <mergeCell ref="J122:K122"/>
    <mergeCell ref="J119:K119"/>
    <mergeCell ref="H119:I119"/>
    <mergeCell ref="K115:L115"/>
    <mergeCell ref="B103:C103"/>
    <mergeCell ref="D101:E101"/>
    <mergeCell ref="D102:E102"/>
    <mergeCell ref="D103:E103"/>
    <mergeCell ref="F131:G131"/>
    <mergeCell ref="J121:K121"/>
    <mergeCell ref="J120:K120"/>
    <mergeCell ref="H120:I120"/>
    <mergeCell ref="H61:I61"/>
    <mergeCell ref="J61:K61"/>
    <mergeCell ref="F134:G134"/>
    <mergeCell ref="H134:I134"/>
    <mergeCell ref="B317:C317"/>
    <mergeCell ref="F328:G328"/>
    <mergeCell ref="K329:L329"/>
    <mergeCell ref="I322:J323"/>
    <mergeCell ref="K322:L323"/>
    <mergeCell ref="F312:G312"/>
    <mergeCell ref="D313:E313"/>
    <mergeCell ref="F313:G313"/>
    <mergeCell ref="B314:C314"/>
    <mergeCell ref="D314:E314"/>
    <mergeCell ref="F314:G314"/>
    <mergeCell ref="L303:M303"/>
    <mergeCell ref="J298:K298"/>
    <mergeCell ref="L301:M301"/>
    <mergeCell ref="D298:E298"/>
    <mergeCell ref="B47:C47"/>
    <mergeCell ref="B48:C48"/>
    <mergeCell ref="B49:C49"/>
    <mergeCell ref="F124:G124"/>
    <mergeCell ref="F125:G125"/>
    <mergeCell ref="H125:I125"/>
    <mergeCell ref="F120:G120"/>
    <mergeCell ref="F121:G121"/>
    <mergeCell ref="F122:G122"/>
    <mergeCell ref="F123:G123"/>
    <mergeCell ref="B120:E120"/>
    <mergeCell ref="B121:E121"/>
    <mergeCell ref="B122:E122"/>
    <mergeCell ref="B123:E123"/>
    <mergeCell ref="F119:G119"/>
    <mergeCell ref="F118:K118"/>
    <mergeCell ref="J125:K125"/>
    <mergeCell ref="M315:N315"/>
    <mergeCell ref="I315:J315"/>
    <mergeCell ref="J72:K72"/>
    <mergeCell ref="H71:I71"/>
    <mergeCell ref="H72:I72"/>
    <mergeCell ref="F56:G56"/>
    <mergeCell ref="H56:I56"/>
    <mergeCell ref="J62:K62"/>
    <mergeCell ref="B63:C63"/>
    <mergeCell ref="D63:E63"/>
    <mergeCell ref="F63:G63"/>
    <mergeCell ref="H63:I63"/>
    <mergeCell ref="J63:K63"/>
    <mergeCell ref="B58:C58"/>
    <mergeCell ref="D58:E60"/>
    <mergeCell ref="F58:G60"/>
    <mergeCell ref="H58:I60"/>
    <mergeCell ref="J58:K60"/>
    <mergeCell ref="B59:C60"/>
    <mergeCell ref="B61:C61"/>
    <mergeCell ref="D61:E61"/>
    <mergeCell ref="F61:G61"/>
    <mergeCell ref="B310:C310"/>
    <mergeCell ref="D310:E310"/>
    <mergeCell ref="F310:G310"/>
    <mergeCell ref="D311:E311"/>
    <mergeCell ref="F311:G311"/>
    <mergeCell ref="I314:J314"/>
    <mergeCell ref="K314:L314"/>
    <mergeCell ref="H296:I296"/>
    <mergeCell ref="J296:K296"/>
    <mergeCell ref="J124:K124"/>
    <mergeCell ref="M331:N331"/>
    <mergeCell ref="B330:C330"/>
    <mergeCell ref="D330:E330"/>
    <mergeCell ref="F330:G330"/>
    <mergeCell ref="I330:J330"/>
    <mergeCell ref="K330:L330"/>
    <mergeCell ref="M330:N330"/>
    <mergeCell ref="M322:N323"/>
    <mergeCell ref="I328:J328"/>
    <mergeCell ref="K328:L328"/>
    <mergeCell ref="M328:N328"/>
    <mergeCell ref="B329:C329"/>
    <mergeCell ref="D329:E329"/>
    <mergeCell ref="F329:G329"/>
    <mergeCell ref="I329:J329"/>
    <mergeCell ref="B328:C328"/>
    <mergeCell ref="D328:E328"/>
    <mergeCell ref="M329:N329"/>
    <mergeCell ref="D327:E327"/>
    <mergeCell ref="M327:N327"/>
    <mergeCell ref="K324:L324"/>
    <mergeCell ref="B331:C331"/>
    <mergeCell ref="D331:E331"/>
    <mergeCell ref="F331:G331"/>
    <mergeCell ref="I331:J331"/>
    <mergeCell ref="K331:L331"/>
    <mergeCell ref="F327:G327"/>
    <mergeCell ref="K327:L327"/>
    <mergeCell ref="B322:C323"/>
    <mergeCell ref="D322:E323"/>
    <mergeCell ref="F322:G323"/>
    <mergeCell ref="K315:L315"/>
    <mergeCell ref="M314:N314"/>
    <mergeCell ref="B308:C309"/>
    <mergeCell ref="D326:E326"/>
    <mergeCell ref="F326:G326"/>
    <mergeCell ref="K326:L326"/>
    <mergeCell ref="M326:N326"/>
    <mergeCell ref="M324:N324"/>
    <mergeCell ref="D325:E325"/>
    <mergeCell ref="F325:G325"/>
    <mergeCell ref="K325:L325"/>
    <mergeCell ref="M325:N325"/>
    <mergeCell ref="M317:N317"/>
    <mergeCell ref="K316:L316"/>
    <mergeCell ref="B324:C324"/>
    <mergeCell ref="D324:E324"/>
    <mergeCell ref="F324:G324"/>
    <mergeCell ref="I324:J324"/>
    <mergeCell ref="I317:J317"/>
    <mergeCell ref="K317:L317"/>
    <mergeCell ref="M316:N316"/>
    <mergeCell ref="D317:E317"/>
    <mergeCell ref="F317:G317"/>
    <mergeCell ref="B316:C316"/>
    <mergeCell ref="D316:E316"/>
    <mergeCell ref="F316:G316"/>
    <mergeCell ref="I316:J316"/>
    <mergeCell ref="B315:C315"/>
    <mergeCell ref="D315:E315"/>
    <mergeCell ref="F315:G315"/>
    <mergeCell ref="D312:E312"/>
    <mergeCell ref="B320:I320"/>
    <mergeCell ref="N303:O303"/>
    <mergeCell ref="P303:Q303"/>
    <mergeCell ref="B302:C302"/>
    <mergeCell ref="D302:E302"/>
    <mergeCell ref="F302:G302"/>
    <mergeCell ref="H302:I302"/>
    <mergeCell ref="M311:N311"/>
    <mergeCell ref="K312:L312"/>
    <mergeCell ref="M312:N312"/>
    <mergeCell ref="K313:L313"/>
    <mergeCell ref="M313:N313"/>
    <mergeCell ref="L302:M302"/>
    <mergeCell ref="B306:I306"/>
    <mergeCell ref="I308:J309"/>
    <mergeCell ref="K308:L309"/>
    <mergeCell ref="M308:N309"/>
    <mergeCell ref="I310:J310"/>
    <mergeCell ref="K310:L310"/>
    <mergeCell ref="M310:N310"/>
    <mergeCell ref="K311:L311"/>
    <mergeCell ref="N301:O301"/>
    <mergeCell ref="P301:Q301"/>
    <mergeCell ref="B300:C300"/>
    <mergeCell ref="D300:E300"/>
    <mergeCell ref="F300:G300"/>
    <mergeCell ref="H300:I300"/>
    <mergeCell ref="J300:K300"/>
    <mergeCell ref="L300:M300"/>
    <mergeCell ref="P302:Q302"/>
    <mergeCell ref="J302:K302"/>
    <mergeCell ref="D308:E309"/>
    <mergeCell ref="F308:G309"/>
    <mergeCell ref="F299:G299"/>
    <mergeCell ref="H299:I299"/>
    <mergeCell ref="J299:K299"/>
    <mergeCell ref="L299:M299"/>
    <mergeCell ref="N299:O299"/>
    <mergeCell ref="P299:Q299"/>
    <mergeCell ref="D299:E299"/>
    <mergeCell ref="N300:O300"/>
    <mergeCell ref="P300:Q300"/>
    <mergeCell ref="B301:C301"/>
    <mergeCell ref="D301:E301"/>
    <mergeCell ref="F301:G301"/>
    <mergeCell ref="H301:I301"/>
    <mergeCell ref="J301:K301"/>
    <mergeCell ref="N302:O302"/>
    <mergeCell ref="B303:C303"/>
    <mergeCell ref="D303:E303"/>
    <mergeCell ref="F303:G303"/>
    <mergeCell ref="H303:I303"/>
    <mergeCell ref="J303:K303"/>
    <mergeCell ref="L298:M298"/>
    <mergeCell ref="N298:O298"/>
    <mergeCell ref="B292:C292"/>
    <mergeCell ref="D292:E292"/>
    <mergeCell ref="F292:G292"/>
    <mergeCell ref="H292:I292"/>
    <mergeCell ref="J292:K292"/>
    <mergeCell ref="L292:M292"/>
    <mergeCell ref="N296:O296"/>
    <mergeCell ref="P296:Q296"/>
    <mergeCell ref="D297:E297"/>
    <mergeCell ref="F297:G297"/>
    <mergeCell ref="H297:I297"/>
    <mergeCell ref="J297:K297"/>
    <mergeCell ref="L297:M297"/>
    <mergeCell ref="N297:O297"/>
    <mergeCell ref="P297:Q297"/>
    <mergeCell ref="B296:C296"/>
    <mergeCell ref="D296:E296"/>
    <mergeCell ref="F296:G296"/>
    <mergeCell ref="L296:M296"/>
    <mergeCell ref="N292:O292"/>
    <mergeCell ref="P298:Q298"/>
    <mergeCell ref="F298:G298"/>
    <mergeCell ref="H298:I298"/>
    <mergeCell ref="P286:Q286"/>
    <mergeCell ref="D287:E287"/>
    <mergeCell ref="F287:G287"/>
    <mergeCell ref="H287:I287"/>
    <mergeCell ref="J287:K287"/>
    <mergeCell ref="L287:M287"/>
    <mergeCell ref="N287:O287"/>
    <mergeCell ref="P287:Q287"/>
    <mergeCell ref="D286:E286"/>
    <mergeCell ref="F286:G286"/>
    <mergeCell ref="H286:I286"/>
    <mergeCell ref="J286:K286"/>
    <mergeCell ref="L286:M286"/>
    <mergeCell ref="N286:O286"/>
    <mergeCell ref="P288:Q288"/>
    <mergeCell ref="N290:O290"/>
    <mergeCell ref="P290:Q290"/>
    <mergeCell ref="D290:E290"/>
    <mergeCell ref="F290:G290"/>
    <mergeCell ref="H290:I290"/>
    <mergeCell ref="J290:K290"/>
    <mergeCell ref="L290:M290"/>
    <mergeCell ref="B289:C289"/>
    <mergeCell ref="D289:E289"/>
    <mergeCell ref="F289:G289"/>
    <mergeCell ref="H289:I289"/>
    <mergeCell ref="J289:K289"/>
    <mergeCell ref="L289:M289"/>
    <mergeCell ref="N289:O289"/>
    <mergeCell ref="P289:Q289"/>
    <mergeCell ref="D288:E288"/>
    <mergeCell ref="F288:G288"/>
    <mergeCell ref="H288:I288"/>
    <mergeCell ref="J288:K288"/>
    <mergeCell ref="L288:M288"/>
    <mergeCell ref="N288:O288"/>
    <mergeCell ref="D294:E295"/>
    <mergeCell ref="F294:G295"/>
    <mergeCell ref="H294:I295"/>
    <mergeCell ref="J294:K295"/>
    <mergeCell ref="L294:M295"/>
    <mergeCell ref="N294:O295"/>
    <mergeCell ref="P294:Q295"/>
    <mergeCell ref="B291:C291"/>
    <mergeCell ref="D291:E291"/>
    <mergeCell ref="F291:G291"/>
    <mergeCell ref="H291:I291"/>
    <mergeCell ref="J291:K291"/>
    <mergeCell ref="L291:M291"/>
    <mergeCell ref="N291:O291"/>
    <mergeCell ref="P291:Q291"/>
    <mergeCell ref="B290:C290"/>
    <mergeCell ref="P292:Q292"/>
    <mergeCell ref="B294:C295"/>
    <mergeCell ref="N283:O284"/>
    <mergeCell ref="P283:Q284"/>
    <mergeCell ref="B285:C285"/>
    <mergeCell ref="D285:E285"/>
    <mergeCell ref="F285:G285"/>
    <mergeCell ref="H285:I285"/>
    <mergeCell ref="J285:K285"/>
    <mergeCell ref="L285:M285"/>
    <mergeCell ref="N285:O285"/>
    <mergeCell ref="P285:Q285"/>
    <mergeCell ref="B283:C284"/>
    <mergeCell ref="D283:E284"/>
    <mergeCell ref="F283:G284"/>
    <mergeCell ref="H283:I284"/>
    <mergeCell ref="J283:K284"/>
    <mergeCell ref="L283:M284"/>
    <mergeCell ref="L277:M277"/>
    <mergeCell ref="J280:P281"/>
    <mergeCell ref="B276:C276"/>
    <mergeCell ref="D276:E276"/>
    <mergeCell ref="F276:G276"/>
    <mergeCell ref="H276:I276"/>
    <mergeCell ref="J276:K276"/>
    <mergeCell ref="L276:M276"/>
    <mergeCell ref="B280:I280"/>
    <mergeCell ref="B277:C277"/>
    <mergeCell ref="D277:E277"/>
    <mergeCell ref="F277:G277"/>
    <mergeCell ref="H277:I277"/>
    <mergeCell ref="J277:K277"/>
    <mergeCell ref="J265:K265"/>
    <mergeCell ref="L265:M265"/>
    <mergeCell ref="L274:M274"/>
    <mergeCell ref="B275:C275"/>
    <mergeCell ref="D275:E275"/>
    <mergeCell ref="F275:G275"/>
    <mergeCell ref="H275:I275"/>
    <mergeCell ref="J275:K275"/>
    <mergeCell ref="L275:M275"/>
    <mergeCell ref="D273:E273"/>
    <mergeCell ref="F273:G273"/>
    <mergeCell ref="H273:I273"/>
    <mergeCell ref="J273:K273"/>
    <mergeCell ref="L273:M273"/>
    <mergeCell ref="B274:C274"/>
    <mergeCell ref="D274:E274"/>
    <mergeCell ref="F274:G274"/>
    <mergeCell ref="H274:I274"/>
    <mergeCell ref="J274:K274"/>
    <mergeCell ref="D271:E271"/>
    <mergeCell ref="F271:G271"/>
    <mergeCell ref="H271:I271"/>
    <mergeCell ref="J271:K271"/>
    <mergeCell ref="L271:M271"/>
    <mergeCell ref="D272:E272"/>
    <mergeCell ref="F272:G272"/>
    <mergeCell ref="H272:I272"/>
    <mergeCell ref="J272:K272"/>
    <mergeCell ref="L272:M272"/>
    <mergeCell ref="D260:E260"/>
    <mergeCell ref="F260:G260"/>
    <mergeCell ref="H260:I260"/>
    <mergeCell ref="J260:K260"/>
    <mergeCell ref="L260:M260"/>
    <mergeCell ref="D261:E261"/>
    <mergeCell ref="F261:G261"/>
    <mergeCell ref="H261:I261"/>
    <mergeCell ref="J261:K261"/>
    <mergeCell ref="L261:M261"/>
    <mergeCell ref="B270:C270"/>
    <mergeCell ref="D270:E270"/>
    <mergeCell ref="F270:G270"/>
    <mergeCell ref="H270:I270"/>
    <mergeCell ref="J270:K270"/>
    <mergeCell ref="L270:M270"/>
    <mergeCell ref="B268:C269"/>
    <mergeCell ref="D268:E269"/>
    <mergeCell ref="F268:G269"/>
    <mergeCell ref="H268:I269"/>
    <mergeCell ref="J268:K269"/>
    <mergeCell ref="L268:M269"/>
    <mergeCell ref="B266:C266"/>
    <mergeCell ref="D266:E266"/>
    <mergeCell ref="F266:G266"/>
    <mergeCell ref="H266:I266"/>
    <mergeCell ref="J266:K266"/>
    <mergeCell ref="L266:M266"/>
    <mergeCell ref="B265:C265"/>
    <mergeCell ref="D265:E265"/>
    <mergeCell ref="F265:G265"/>
    <mergeCell ref="H265:I265"/>
    <mergeCell ref="B259:C259"/>
    <mergeCell ref="D259:E259"/>
    <mergeCell ref="F259:G259"/>
    <mergeCell ref="H259:I259"/>
    <mergeCell ref="J259:K259"/>
    <mergeCell ref="F254:G254"/>
    <mergeCell ref="B257:C258"/>
    <mergeCell ref="B254:C254"/>
    <mergeCell ref="B255:C255"/>
    <mergeCell ref="B253:C253"/>
    <mergeCell ref="L263:M263"/>
    <mergeCell ref="B264:C264"/>
    <mergeCell ref="D264:E264"/>
    <mergeCell ref="F264:G264"/>
    <mergeCell ref="H264:I264"/>
    <mergeCell ref="J264:K264"/>
    <mergeCell ref="L264:M264"/>
    <mergeCell ref="D262:E262"/>
    <mergeCell ref="F262:G262"/>
    <mergeCell ref="H262:I262"/>
    <mergeCell ref="J262:K262"/>
    <mergeCell ref="L262:M262"/>
    <mergeCell ref="B263:C263"/>
    <mergeCell ref="D263:E263"/>
    <mergeCell ref="F263:G263"/>
    <mergeCell ref="H263:I263"/>
    <mergeCell ref="J263:K263"/>
    <mergeCell ref="L259:M259"/>
    <mergeCell ref="D257:E258"/>
    <mergeCell ref="F257:G258"/>
    <mergeCell ref="H257:I258"/>
    <mergeCell ref="J257:K258"/>
    <mergeCell ref="L257:M258"/>
    <mergeCell ref="D254:E254"/>
    <mergeCell ref="D255:E255"/>
    <mergeCell ref="F255:G255"/>
    <mergeCell ref="D250:E250"/>
    <mergeCell ref="D251:E251"/>
    <mergeCell ref="B249:C249"/>
    <mergeCell ref="D249:E249"/>
    <mergeCell ref="D253:E253"/>
    <mergeCell ref="F249:G249"/>
    <mergeCell ref="F250:G250"/>
    <mergeCell ref="F251:G251"/>
    <mergeCell ref="F253:G253"/>
    <mergeCell ref="D252:E252"/>
    <mergeCell ref="F252:G252"/>
    <mergeCell ref="D240:F240"/>
    <mergeCell ref="G240:H240"/>
    <mergeCell ref="I240:K240"/>
    <mergeCell ref="L240:M240"/>
    <mergeCell ref="B237:C237"/>
    <mergeCell ref="D237:F237"/>
    <mergeCell ref="G237:H237"/>
    <mergeCell ref="I237:K237"/>
    <mergeCell ref="L237:M237"/>
    <mergeCell ref="D238:F238"/>
    <mergeCell ref="G238:H238"/>
    <mergeCell ref="I238:K238"/>
    <mergeCell ref="L238:M238"/>
    <mergeCell ref="B247:C248"/>
    <mergeCell ref="B241:C241"/>
    <mergeCell ref="D241:F241"/>
    <mergeCell ref="G241:H241"/>
    <mergeCell ref="I241:K241"/>
    <mergeCell ref="L241:M241"/>
    <mergeCell ref="B242:C242"/>
    <mergeCell ref="D242:F242"/>
    <mergeCell ref="G242:H242"/>
    <mergeCell ref="I242:K242"/>
    <mergeCell ref="L242:M242"/>
    <mergeCell ref="D247:E248"/>
    <mergeCell ref="F247:G248"/>
    <mergeCell ref="L230:M230"/>
    <mergeCell ref="D239:F239"/>
    <mergeCell ref="G239:H239"/>
    <mergeCell ref="I239:K239"/>
    <mergeCell ref="L239:M239"/>
    <mergeCell ref="B235:C236"/>
    <mergeCell ref="D235:F236"/>
    <mergeCell ref="G235:H236"/>
    <mergeCell ref="I235:K236"/>
    <mergeCell ref="L235:M236"/>
    <mergeCell ref="B232:C232"/>
    <mergeCell ref="D232:F232"/>
    <mergeCell ref="G232:H232"/>
    <mergeCell ref="I232:K232"/>
    <mergeCell ref="L232:M232"/>
    <mergeCell ref="B233:C233"/>
    <mergeCell ref="D233:F233"/>
    <mergeCell ref="G233:H233"/>
    <mergeCell ref="I233:K233"/>
    <mergeCell ref="L233:M233"/>
    <mergeCell ref="I184:K184"/>
    <mergeCell ref="B226:C227"/>
    <mergeCell ref="D226:F227"/>
    <mergeCell ref="G226:H227"/>
    <mergeCell ref="I226:K227"/>
    <mergeCell ref="L226:M227"/>
    <mergeCell ref="G221:H221"/>
    <mergeCell ref="G222:H222"/>
    <mergeCell ref="I220:K220"/>
    <mergeCell ref="I221:K221"/>
    <mergeCell ref="I222:K222"/>
    <mergeCell ref="L220:M220"/>
    <mergeCell ref="L221:M221"/>
    <mergeCell ref="L222:M222"/>
    <mergeCell ref="I223:K223"/>
    <mergeCell ref="L223:M223"/>
    <mergeCell ref="I224:K224"/>
    <mergeCell ref="L224:M224"/>
    <mergeCell ref="D220:F220"/>
    <mergeCell ref="I196:K196"/>
    <mergeCell ref="L194:M194"/>
    <mergeCell ref="L195:M195"/>
    <mergeCell ref="L196:M196"/>
    <mergeCell ref="L211:M211"/>
    <mergeCell ref="I217:K218"/>
    <mergeCell ref="L217:M218"/>
    <mergeCell ref="I219:K219"/>
    <mergeCell ref="L219:M219"/>
    <mergeCell ref="B215:I215"/>
    <mergeCell ref="I207:K208"/>
    <mergeCell ref="L207:M208"/>
    <mergeCell ref="D196:F196"/>
    <mergeCell ref="I209:K209"/>
    <mergeCell ref="L209:M209"/>
    <mergeCell ref="I210:K210"/>
    <mergeCell ref="L210:M210"/>
    <mergeCell ref="D231:F231"/>
    <mergeCell ref="G231:H231"/>
    <mergeCell ref="I231:K231"/>
    <mergeCell ref="L231:M231"/>
    <mergeCell ref="I186:K186"/>
    <mergeCell ref="L186:M186"/>
    <mergeCell ref="I191:K192"/>
    <mergeCell ref="I193:K193"/>
    <mergeCell ref="B228:C228"/>
    <mergeCell ref="D228:F228"/>
    <mergeCell ref="G228:H228"/>
    <mergeCell ref="I228:K228"/>
    <mergeCell ref="L228:M228"/>
    <mergeCell ref="D229:F229"/>
    <mergeCell ref="G229:H229"/>
    <mergeCell ref="I229:K229"/>
    <mergeCell ref="L229:M229"/>
    <mergeCell ref="D230:F230"/>
    <mergeCell ref="G230:H230"/>
    <mergeCell ref="I230:K230"/>
    <mergeCell ref="D211:F211"/>
    <mergeCell ref="G211:H211"/>
    <mergeCell ref="B209:C209"/>
    <mergeCell ref="D209:F209"/>
    <mergeCell ref="G209:H209"/>
    <mergeCell ref="B210:C210"/>
    <mergeCell ref="D210:F210"/>
    <mergeCell ref="G210:H210"/>
    <mergeCell ref="D200:F201"/>
    <mergeCell ref="G200:H201"/>
    <mergeCell ref="D221:F221"/>
    <mergeCell ref="D222:F222"/>
    <mergeCell ref="G220:H220"/>
    <mergeCell ref="B207:C208"/>
    <mergeCell ref="D207:F208"/>
    <mergeCell ref="G207:H208"/>
    <mergeCell ref="I211:K211"/>
    <mergeCell ref="I198:K198"/>
    <mergeCell ref="L191:M192"/>
    <mergeCell ref="L193:M193"/>
    <mergeCell ref="L197:M197"/>
    <mergeCell ref="B198:C198"/>
    <mergeCell ref="D198:F198"/>
    <mergeCell ref="G198:H198"/>
    <mergeCell ref="L204:M204"/>
    <mergeCell ref="G191:H192"/>
    <mergeCell ref="B202:C202"/>
    <mergeCell ref="D202:F202"/>
    <mergeCell ref="B203:C203"/>
    <mergeCell ref="D203:F203"/>
    <mergeCell ref="G203:H203"/>
    <mergeCell ref="L202:M202"/>
    <mergeCell ref="L203:M203"/>
    <mergeCell ref="G202:H202"/>
    <mergeCell ref="B197:C197"/>
    <mergeCell ref="D197:F197"/>
    <mergeCell ref="G197:H197"/>
    <mergeCell ref="I197:K197"/>
    <mergeCell ref="B193:C193"/>
    <mergeCell ref="D193:F193"/>
    <mergeCell ref="B186:C186"/>
    <mergeCell ref="D186:F186"/>
    <mergeCell ref="G186:H186"/>
    <mergeCell ref="B191:C192"/>
    <mergeCell ref="D191:F192"/>
    <mergeCell ref="B224:C224"/>
    <mergeCell ref="D224:F224"/>
    <mergeCell ref="G224:H224"/>
    <mergeCell ref="I170:K171"/>
    <mergeCell ref="I172:K172"/>
    <mergeCell ref="I173:K173"/>
    <mergeCell ref="I174:K174"/>
    <mergeCell ref="B219:C219"/>
    <mergeCell ref="D219:F219"/>
    <mergeCell ref="G219:H219"/>
    <mergeCell ref="B223:C223"/>
    <mergeCell ref="D223:F223"/>
    <mergeCell ref="G223:H223"/>
    <mergeCell ref="B217:C218"/>
    <mergeCell ref="D217:F218"/>
    <mergeCell ref="G217:H218"/>
    <mergeCell ref="I200:K201"/>
    <mergeCell ref="B200:C201"/>
    <mergeCell ref="I203:K203"/>
    <mergeCell ref="B211:C211"/>
    <mergeCell ref="B204:C204"/>
    <mergeCell ref="D204:F204"/>
    <mergeCell ref="G204:H204"/>
    <mergeCell ref="I204:K204"/>
    <mergeCell ref="G172:H172"/>
    <mergeCell ref="G173:H173"/>
    <mergeCell ref="B184:C184"/>
    <mergeCell ref="I182:K183"/>
    <mergeCell ref="D173:F173"/>
    <mergeCell ref="B172:C172"/>
    <mergeCell ref="D172:F172"/>
    <mergeCell ref="B170:C171"/>
    <mergeCell ref="D170:F171"/>
    <mergeCell ref="B167:C167"/>
    <mergeCell ref="D167:E167"/>
    <mergeCell ref="F167:G167"/>
    <mergeCell ref="H167:I167"/>
    <mergeCell ref="J167:K167"/>
    <mergeCell ref="L167:M167"/>
    <mergeCell ref="B156:C156"/>
    <mergeCell ref="D156:E156"/>
    <mergeCell ref="F156:G156"/>
    <mergeCell ref="H156:I156"/>
    <mergeCell ref="J156:K156"/>
    <mergeCell ref="L156:M156"/>
    <mergeCell ref="G170:H171"/>
    <mergeCell ref="L182:M183"/>
    <mergeCell ref="B173:C173"/>
    <mergeCell ref="B185:C185"/>
    <mergeCell ref="D185:F185"/>
    <mergeCell ref="G185:H185"/>
    <mergeCell ref="L170:M171"/>
    <mergeCell ref="B162:C162"/>
    <mergeCell ref="D162:E162"/>
    <mergeCell ref="F162:G162"/>
    <mergeCell ref="L160:M161"/>
    <mergeCell ref="B158:C158"/>
    <mergeCell ref="D158:E158"/>
    <mergeCell ref="F158:G158"/>
    <mergeCell ref="H158:I158"/>
    <mergeCell ref="J158:K158"/>
    <mergeCell ref="L158:M158"/>
    <mergeCell ref="B157:C157"/>
    <mergeCell ref="D157:E157"/>
    <mergeCell ref="L185:M185"/>
    <mergeCell ref="L174:M174"/>
    <mergeCell ref="L173:M173"/>
    <mergeCell ref="L172:M172"/>
    <mergeCell ref="I176:K177"/>
    <mergeCell ref="L176:M177"/>
    <mergeCell ref="L184:M184"/>
    <mergeCell ref="J163:K163"/>
    <mergeCell ref="L163:M163"/>
    <mergeCell ref="B182:C183"/>
    <mergeCell ref="D182:F183"/>
    <mergeCell ref="G182:H183"/>
    <mergeCell ref="L179:M179"/>
    <mergeCell ref="I180:K180"/>
    <mergeCell ref="L180:M180"/>
    <mergeCell ref="B148:M149"/>
    <mergeCell ref="D184:F184"/>
    <mergeCell ref="G184:H184"/>
    <mergeCell ref="I178:K178"/>
    <mergeCell ref="L178:M178"/>
    <mergeCell ref="G174:H174"/>
    <mergeCell ref="B180:C180"/>
    <mergeCell ref="D180:F180"/>
    <mergeCell ref="B155:C155"/>
    <mergeCell ref="D155:E155"/>
    <mergeCell ref="B165:C165"/>
    <mergeCell ref="D165:E165"/>
    <mergeCell ref="F165:G165"/>
    <mergeCell ref="H165:I165"/>
    <mergeCell ref="J165:K165"/>
    <mergeCell ref="L165:M165"/>
    <mergeCell ref="B164:C164"/>
    <mergeCell ref="D164:E164"/>
    <mergeCell ref="F164:G164"/>
    <mergeCell ref="H164:I164"/>
    <mergeCell ref="J164:K164"/>
    <mergeCell ref="L164:M164"/>
    <mergeCell ref="B163:C163"/>
    <mergeCell ref="D163:E163"/>
    <mergeCell ref="F163:G163"/>
    <mergeCell ref="H163:I163"/>
    <mergeCell ref="G178:H178"/>
    <mergeCell ref="B176:C177"/>
    <mergeCell ref="D176:F177"/>
    <mergeCell ref="G176:H177"/>
    <mergeCell ref="B174:C174"/>
    <mergeCell ref="D174:F174"/>
    <mergeCell ref="F155:G155"/>
    <mergeCell ref="H155:I155"/>
    <mergeCell ref="J155:K155"/>
    <mergeCell ref="L155:M155"/>
    <mergeCell ref="F154:G154"/>
    <mergeCell ref="H154:I154"/>
    <mergeCell ref="J154:K154"/>
    <mergeCell ref="L154:M154"/>
    <mergeCell ref="H166:I166"/>
    <mergeCell ref="J166:K166"/>
    <mergeCell ref="L166:M166"/>
    <mergeCell ref="H162:I162"/>
    <mergeCell ref="J162:K162"/>
    <mergeCell ref="L162:M162"/>
    <mergeCell ref="B160:C161"/>
    <mergeCell ref="D160:E161"/>
    <mergeCell ref="F160:G161"/>
    <mergeCell ref="H160:I161"/>
    <mergeCell ref="J160:K161"/>
    <mergeCell ref="F157:G157"/>
    <mergeCell ref="H157:I157"/>
    <mergeCell ref="J157:K157"/>
    <mergeCell ref="B166:C166"/>
    <mergeCell ref="D166:E166"/>
    <mergeCell ref="F166:G166"/>
    <mergeCell ref="M91:P95"/>
    <mergeCell ref="O131:R135"/>
    <mergeCell ref="O160:R164"/>
    <mergeCell ref="B169:H169"/>
    <mergeCell ref="B179:C179"/>
    <mergeCell ref="D179:F179"/>
    <mergeCell ref="G180:H180"/>
    <mergeCell ref="G179:H179"/>
    <mergeCell ref="I179:K179"/>
    <mergeCell ref="I202:K202"/>
    <mergeCell ref="L200:M201"/>
    <mergeCell ref="I185:K185"/>
    <mergeCell ref="L157:M157"/>
    <mergeCell ref="F153:G153"/>
    <mergeCell ref="H153:I153"/>
    <mergeCell ref="J153:K153"/>
    <mergeCell ref="L153:M153"/>
    <mergeCell ref="F151:G152"/>
    <mergeCell ref="H151:I152"/>
    <mergeCell ref="J151:K152"/>
    <mergeCell ref="L151:M152"/>
    <mergeCell ref="L198:M198"/>
    <mergeCell ref="B189:I189"/>
    <mergeCell ref="B154:C154"/>
    <mergeCell ref="D154:E154"/>
    <mergeCell ref="D153:E153"/>
    <mergeCell ref="B151:C152"/>
    <mergeCell ref="D151:E152"/>
    <mergeCell ref="B153:C153"/>
    <mergeCell ref="B178:C178"/>
    <mergeCell ref="D178:F178"/>
    <mergeCell ref="O148:S149"/>
  </mergeCells>
  <pageMargins left="0.511811024" right="0.511811024" top="0.78740157499999996" bottom="0.78740157499999996" header="0.31496062000000002" footer="0.31496062000000002"/>
  <pageSetup paperSize="9" orientation="portrait" r:id="rId1"/>
  <headerFooter>
    <oddFooter>&amp;C_x000D_&amp;1#&amp;"Calibri"&amp;10&amp;K000000 Classificação da informação: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4DF3-5516-4F53-92A5-629E910B0009}">
  <sheetPr>
    <tabColor theme="7" tint="0.39997558519241921"/>
  </sheetPr>
  <dimension ref="B2:Y105"/>
  <sheetViews>
    <sheetView showGridLines="0" topLeftCell="A73" zoomScale="70" zoomScaleNormal="70" workbookViewId="0">
      <selection activeCell="M84" sqref="M84:N84"/>
    </sheetView>
  </sheetViews>
  <sheetFormatPr defaultRowHeight="14.5"/>
  <cols>
    <col min="1" max="1" width="4.26953125" customWidth="1"/>
    <col min="2" max="2" width="12" customWidth="1"/>
    <col min="3" max="3" width="11" customWidth="1"/>
    <col min="4" max="4" width="8.7265625" customWidth="1"/>
    <col min="5" max="5" width="7.26953125" customWidth="1"/>
    <col min="9" max="9" width="9.26953125" customWidth="1"/>
    <col min="10" max="10" width="9" customWidth="1"/>
    <col min="11" max="11" width="8.54296875" customWidth="1"/>
    <col min="12" max="12" width="10" customWidth="1"/>
    <col min="18" max="18" width="7.54296875" customWidth="1"/>
    <col min="19" max="19" width="7.81640625" customWidth="1"/>
  </cols>
  <sheetData>
    <row r="2" spans="2:18" ht="15" customHeight="1">
      <c r="B2" s="526" t="s">
        <v>286</v>
      </c>
      <c r="C2" s="526"/>
      <c r="D2" s="526"/>
      <c r="E2" s="526"/>
      <c r="F2" s="526"/>
      <c r="G2" s="526"/>
      <c r="H2" s="49"/>
      <c r="I2" s="49"/>
      <c r="J2" s="49"/>
      <c r="K2" s="49"/>
      <c r="L2" s="49"/>
      <c r="M2" s="49"/>
    </row>
    <row r="3" spans="2:18" ht="15" customHeight="1">
      <c r="B3" s="526"/>
      <c r="C3" s="526"/>
      <c r="D3" s="526"/>
      <c r="E3" s="526"/>
      <c r="F3" s="526"/>
      <c r="G3" s="526"/>
      <c r="H3" s="49"/>
      <c r="I3" s="49"/>
      <c r="J3" s="49"/>
      <c r="K3" s="49"/>
      <c r="L3" s="49"/>
      <c r="M3" s="49"/>
    </row>
    <row r="4" spans="2:18" ht="15" thickBot="1">
      <c r="B4" s="314" t="s">
        <v>287</v>
      </c>
      <c r="C4" s="314"/>
      <c r="D4" s="314"/>
      <c r="E4" s="314"/>
      <c r="F4" s="314"/>
      <c r="G4" s="314"/>
      <c r="H4" s="314"/>
      <c r="I4" s="314"/>
      <c r="J4" s="314"/>
      <c r="K4" s="314"/>
      <c r="L4" s="314"/>
      <c r="M4" s="314"/>
      <c r="N4" s="314"/>
    </row>
    <row r="5" spans="2:18" ht="17.5" thickBot="1">
      <c r="B5" s="506"/>
      <c r="C5" s="506"/>
      <c r="D5" s="506"/>
      <c r="E5" s="506"/>
      <c r="F5" s="506"/>
      <c r="G5" s="506"/>
      <c r="H5" s="506"/>
      <c r="I5" s="266">
        <v>2021</v>
      </c>
      <c r="J5" s="266"/>
      <c r="K5" s="266">
        <v>2022</v>
      </c>
      <c r="L5" s="266"/>
      <c r="M5" s="266">
        <v>2023</v>
      </c>
      <c r="N5" s="266"/>
      <c r="P5" s="307"/>
      <c r="Q5" s="307"/>
      <c r="R5" s="307"/>
    </row>
    <row r="6" spans="2:18" ht="17">
      <c r="B6" s="264" t="s">
        <v>288</v>
      </c>
      <c r="C6" s="264"/>
      <c r="D6" s="264"/>
      <c r="E6" s="264"/>
      <c r="F6" s="264"/>
      <c r="G6" s="264"/>
      <c r="H6" s="264"/>
      <c r="I6" s="504">
        <v>0.72460000000000002</v>
      </c>
      <c r="J6" s="492"/>
      <c r="K6" s="504">
        <v>0.75170000000000003</v>
      </c>
      <c r="L6" s="492"/>
      <c r="M6" s="504">
        <v>0.75449999999999995</v>
      </c>
      <c r="N6" s="492"/>
      <c r="P6" s="307"/>
      <c r="Q6" s="307"/>
      <c r="R6" s="307"/>
    </row>
    <row r="7" spans="2:18" ht="17">
      <c r="B7" s="253" t="s">
        <v>289</v>
      </c>
      <c r="C7" s="253"/>
      <c r="D7" s="253"/>
      <c r="E7" s="253"/>
      <c r="F7" s="253"/>
      <c r="G7" s="253"/>
      <c r="H7" s="253"/>
      <c r="I7" s="505">
        <v>0.748</v>
      </c>
      <c r="J7" s="396"/>
      <c r="K7" s="505">
        <v>0.74399999999999999</v>
      </c>
      <c r="L7" s="396"/>
      <c r="M7" s="505">
        <v>0.75439999999999996</v>
      </c>
      <c r="N7" s="396"/>
      <c r="P7" s="307"/>
      <c r="Q7" s="307"/>
      <c r="R7" s="307"/>
    </row>
    <row r="8" spans="2:18" ht="17">
      <c r="B8" s="267" t="s">
        <v>290</v>
      </c>
      <c r="C8" s="267"/>
      <c r="D8" s="267"/>
      <c r="E8" s="267"/>
      <c r="F8" s="267"/>
      <c r="G8" s="267"/>
      <c r="H8" s="267"/>
      <c r="I8" s="493">
        <v>0.3387</v>
      </c>
      <c r="J8" s="494"/>
      <c r="K8" s="493">
        <v>0.39400000000000002</v>
      </c>
      <c r="L8" s="494"/>
      <c r="M8" s="493">
        <v>0.43919999999999998</v>
      </c>
      <c r="N8" s="494"/>
      <c r="P8" s="307"/>
      <c r="Q8" s="307"/>
      <c r="R8" s="307"/>
    </row>
    <row r="9" spans="2:18" ht="17">
      <c r="B9" s="267" t="s">
        <v>291</v>
      </c>
      <c r="C9" s="267"/>
      <c r="D9" s="267"/>
      <c r="E9" s="267"/>
      <c r="F9" s="267"/>
      <c r="G9" s="267"/>
      <c r="H9" s="267"/>
      <c r="I9" s="493">
        <v>3.4000000000000002E-2</v>
      </c>
      <c r="J9" s="494"/>
      <c r="K9" s="493">
        <v>3.7999999999999999E-2</v>
      </c>
      <c r="L9" s="494"/>
      <c r="M9" s="493">
        <v>3.7699999999999997E-2</v>
      </c>
      <c r="N9" s="494"/>
    </row>
    <row r="10" spans="2:18" ht="17">
      <c r="B10" s="267" t="s">
        <v>292</v>
      </c>
      <c r="C10" s="267"/>
      <c r="D10" s="267"/>
      <c r="E10" s="267"/>
      <c r="F10" s="267"/>
      <c r="G10" s="267"/>
      <c r="H10" s="267"/>
      <c r="I10" s="494">
        <v>24.9</v>
      </c>
      <c r="J10" s="494"/>
      <c r="K10" s="494">
        <v>30.3</v>
      </c>
      <c r="L10" s="494"/>
      <c r="M10" s="494">
        <v>36.9</v>
      </c>
      <c r="N10" s="494"/>
    </row>
    <row r="11" spans="2:18" ht="17.5" thickBot="1">
      <c r="B11" s="263" t="s">
        <v>293</v>
      </c>
      <c r="C11" s="263"/>
      <c r="D11" s="263"/>
      <c r="E11" s="263"/>
      <c r="F11" s="263"/>
      <c r="G11" s="263"/>
      <c r="H11" s="263"/>
      <c r="I11" s="503">
        <v>0.65</v>
      </c>
      <c r="J11" s="503"/>
      <c r="K11" s="503">
        <v>0.69</v>
      </c>
      <c r="L11" s="503"/>
      <c r="M11" s="503">
        <v>71.98</v>
      </c>
      <c r="N11" s="503"/>
    </row>
    <row r="14" spans="2:18" ht="15" customHeight="1">
      <c r="B14" s="526" t="s">
        <v>294</v>
      </c>
      <c r="C14" s="526"/>
      <c r="D14" s="526"/>
      <c r="E14" s="526"/>
      <c r="F14" s="526"/>
      <c r="G14" s="49"/>
      <c r="H14" s="49"/>
      <c r="I14" s="49"/>
      <c r="J14" s="49"/>
      <c r="K14" s="49"/>
      <c r="L14" s="49"/>
      <c r="M14" s="49"/>
    </row>
    <row r="15" spans="2:18" ht="15" customHeight="1">
      <c r="B15" s="526"/>
      <c r="C15" s="526"/>
      <c r="D15" s="526"/>
      <c r="E15" s="526"/>
      <c r="F15" s="526"/>
      <c r="G15" s="49"/>
      <c r="H15" s="49"/>
      <c r="I15" s="49"/>
      <c r="J15" s="49"/>
      <c r="K15" s="49"/>
      <c r="L15" s="49"/>
      <c r="M15" s="49"/>
    </row>
    <row r="16" spans="2:18" ht="15" thickBot="1">
      <c r="B16" s="314" t="s">
        <v>295</v>
      </c>
      <c r="C16" s="314"/>
      <c r="D16" s="314"/>
      <c r="E16" s="314"/>
      <c r="F16" s="314"/>
      <c r="G16" s="314"/>
      <c r="H16" s="314"/>
      <c r="I16" s="314"/>
      <c r="J16" s="314"/>
      <c r="K16" s="314"/>
      <c r="L16" s="314"/>
      <c r="M16" s="314"/>
      <c r="N16" s="314"/>
      <c r="O16" s="314"/>
      <c r="P16" s="314"/>
      <c r="Q16" s="314"/>
      <c r="R16" s="314"/>
    </row>
    <row r="17" spans="2:24" ht="17.5" thickBot="1">
      <c r="B17" s="506"/>
      <c r="C17" s="506"/>
      <c r="D17" s="506"/>
      <c r="E17" s="506"/>
      <c r="F17" s="506"/>
      <c r="G17" s="506"/>
      <c r="H17" s="506"/>
      <c r="I17" s="266">
        <v>2021</v>
      </c>
      <c r="J17" s="266"/>
      <c r="K17" s="266">
        <v>2022</v>
      </c>
      <c r="L17" s="266"/>
      <c r="M17" s="266">
        <v>2023</v>
      </c>
      <c r="N17" s="266"/>
      <c r="O17" s="266" t="s">
        <v>296</v>
      </c>
      <c r="P17" s="266"/>
      <c r="Q17" s="266" t="s">
        <v>297</v>
      </c>
      <c r="R17" s="266"/>
    </row>
    <row r="18" spans="2:24" ht="16.5" customHeight="1">
      <c r="B18" s="264" t="s">
        <v>298</v>
      </c>
      <c r="C18" s="264"/>
      <c r="D18" s="264"/>
      <c r="E18" s="264"/>
      <c r="F18" s="264"/>
      <c r="G18" s="264"/>
      <c r="H18" s="264"/>
      <c r="I18" s="491">
        <v>5579161</v>
      </c>
      <c r="J18" s="492"/>
      <c r="K18" s="491">
        <v>6488112</v>
      </c>
      <c r="L18" s="492"/>
      <c r="M18" s="491">
        <v>7526308</v>
      </c>
      <c r="N18" s="492"/>
      <c r="O18" s="493" t="s">
        <v>299</v>
      </c>
      <c r="P18" s="494"/>
      <c r="Q18" s="492" t="s">
        <v>300</v>
      </c>
      <c r="R18" s="492"/>
      <c r="T18" s="307"/>
      <c r="U18" s="307"/>
      <c r="V18" s="307"/>
      <c r="W18" s="307"/>
      <c r="X18" s="307"/>
    </row>
    <row r="19" spans="2:24" ht="17">
      <c r="B19" s="253" t="s">
        <v>301</v>
      </c>
      <c r="C19" s="253"/>
      <c r="D19" s="253"/>
      <c r="E19" s="253"/>
      <c r="F19" s="253"/>
      <c r="G19" s="253"/>
      <c r="H19" s="253"/>
      <c r="I19" s="395">
        <v>108</v>
      </c>
      <c r="J19" s="396"/>
      <c r="K19" s="396">
        <v>105</v>
      </c>
      <c r="L19" s="396"/>
      <c r="M19" s="396">
        <v>105</v>
      </c>
      <c r="N19" s="396"/>
      <c r="O19" s="493" t="s">
        <v>299</v>
      </c>
      <c r="P19" s="494"/>
      <c r="Q19" s="396" t="s">
        <v>300</v>
      </c>
      <c r="R19" s="396"/>
      <c r="T19" s="307"/>
      <c r="U19" s="307"/>
      <c r="V19" s="307"/>
      <c r="W19" s="307"/>
      <c r="X19" s="307"/>
    </row>
    <row r="20" spans="2:24" ht="17">
      <c r="B20" s="267" t="s">
        <v>302</v>
      </c>
      <c r="C20" s="267"/>
      <c r="D20" s="267"/>
      <c r="E20" s="267"/>
      <c r="F20" s="267"/>
      <c r="G20" s="267"/>
      <c r="H20" s="267"/>
      <c r="I20" s="507">
        <v>34127</v>
      </c>
      <c r="J20" s="494"/>
      <c r="K20" s="507">
        <v>38816</v>
      </c>
      <c r="L20" s="494"/>
      <c r="M20" s="507">
        <v>45000</v>
      </c>
      <c r="N20" s="494"/>
      <c r="O20" s="493" t="s">
        <v>299</v>
      </c>
      <c r="P20" s="494"/>
      <c r="Q20" s="494" t="s">
        <v>300</v>
      </c>
      <c r="R20" s="494"/>
      <c r="T20" s="307"/>
      <c r="U20" s="307"/>
      <c r="V20" s="307"/>
      <c r="W20" s="307"/>
      <c r="X20" s="307"/>
    </row>
    <row r="21" spans="2:24" ht="17">
      <c r="B21" s="267" t="s">
        <v>303</v>
      </c>
      <c r="C21" s="267"/>
      <c r="D21" s="267"/>
      <c r="E21" s="267"/>
      <c r="F21" s="267"/>
      <c r="G21" s="267"/>
      <c r="H21" s="267"/>
      <c r="I21" s="507">
        <v>299</v>
      </c>
      <c r="J21" s="494"/>
      <c r="K21" s="494">
        <v>440</v>
      </c>
      <c r="L21" s="494"/>
      <c r="M21" s="494">
        <v>726</v>
      </c>
      <c r="N21" s="494"/>
      <c r="O21" s="493" t="s">
        <v>299</v>
      </c>
      <c r="P21" s="494"/>
      <c r="Q21" s="494" t="s">
        <v>300</v>
      </c>
      <c r="R21" s="494"/>
      <c r="T21" s="307"/>
      <c r="U21" s="307"/>
      <c r="V21" s="307"/>
      <c r="W21" s="307"/>
      <c r="X21" s="307"/>
    </row>
    <row r="22" spans="2:24" ht="17">
      <c r="B22" s="267" t="s">
        <v>304</v>
      </c>
      <c r="C22" s="267"/>
      <c r="D22" s="267"/>
      <c r="E22" s="267"/>
      <c r="F22" s="267"/>
      <c r="G22" s="267"/>
      <c r="H22" s="267"/>
      <c r="I22" s="493">
        <v>5.7000000000000002E-2</v>
      </c>
      <c r="J22" s="494"/>
      <c r="K22" s="493">
        <v>7.3999999999999996E-2</v>
      </c>
      <c r="L22" s="494"/>
      <c r="M22" s="493">
        <v>0.1028</v>
      </c>
      <c r="N22" s="494"/>
      <c r="O22" s="493" t="s">
        <v>299</v>
      </c>
      <c r="P22" s="494"/>
      <c r="Q22" s="494" t="s">
        <v>300</v>
      </c>
      <c r="R22" s="494"/>
      <c r="T22" s="307"/>
      <c r="U22" s="307"/>
      <c r="V22" s="307"/>
      <c r="W22" s="307"/>
      <c r="X22" s="307"/>
    </row>
    <row r="23" spans="2:24" ht="17">
      <c r="B23" s="253" t="s">
        <v>305</v>
      </c>
      <c r="C23" s="253"/>
      <c r="D23" s="253"/>
      <c r="E23" s="253"/>
      <c r="F23" s="253"/>
      <c r="G23" s="253"/>
      <c r="H23" s="253"/>
      <c r="I23" s="395">
        <v>12908</v>
      </c>
      <c r="J23" s="396"/>
      <c r="K23" s="395">
        <v>13107</v>
      </c>
      <c r="L23" s="396"/>
      <c r="M23" s="395">
        <v>13500</v>
      </c>
      <c r="N23" s="396"/>
      <c r="O23" s="493" t="s">
        <v>306</v>
      </c>
      <c r="P23" s="494"/>
      <c r="Q23" s="396" t="s">
        <v>300</v>
      </c>
      <c r="R23" s="396"/>
    </row>
    <row r="24" spans="2:24" ht="17">
      <c r="B24" s="253" t="s">
        <v>307</v>
      </c>
      <c r="C24" s="253"/>
      <c r="D24" s="253"/>
      <c r="E24" s="253"/>
      <c r="F24" s="253"/>
      <c r="G24" s="253"/>
      <c r="H24" s="253"/>
      <c r="I24" s="395">
        <v>70010</v>
      </c>
      <c r="J24" s="396"/>
      <c r="K24" s="395">
        <v>120894</v>
      </c>
      <c r="L24" s="396"/>
      <c r="M24" s="395">
        <v>196784</v>
      </c>
      <c r="N24" s="396"/>
      <c r="O24" s="493" t="s">
        <v>306</v>
      </c>
      <c r="P24" s="494"/>
      <c r="Q24" s="396" t="s">
        <v>300</v>
      </c>
      <c r="R24" s="396"/>
    </row>
    <row r="25" spans="2:24" ht="17">
      <c r="B25" s="267" t="s">
        <v>308</v>
      </c>
      <c r="C25" s="267"/>
      <c r="D25" s="267"/>
      <c r="E25" s="267"/>
      <c r="F25" s="267"/>
      <c r="G25" s="267"/>
      <c r="H25" s="267"/>
      <c r="I25" s="493">
        <v>0.39700000000000002</v>
      </c>
      <c r="J25" s="494"/>
      <c r="K25" s="493">
        <v>0.6</v>
      </c>
      <c r="L25" s="494"/>
      <c r="M25" s="493">
        <v>0.67500000000000004</v>
      </c>
      <c r="N25" s="494"/>
      <c r="O25" s="493" t="s">
        <v>306</v>
      </c>
      <c r="P25" s="494"/>
      <c r="Q25" s="494" t="s">
        <v>300</v>
      </c>
      <c r="R25" s="494"/>
    </row>
    <row r="26" spans="2:24" ht="17">
      <c r="B26" s="267" t="s">
        <v>309</v>
      </c>
      <c r="C26" s="267"/>
      <c r="D26" s="267"/>
      <c r="E26" s="267"/>
      <c r="F26" s="267"/>
      <c r="G26" s="267"/>
      <c r="H26" s="267"/>
      <c r="I26" s="493">
        <v>0.58399999999999996</v>
      </c>
      <c r="J26" s="494"/>
      <c r="K26" s="493">
        <v>0.65700000000000003</v>
      </c>
      <c r="L26" s="494"/>
      <c r="M26" s="493">
        <v>0.77229999999999999</v>
      </c>
      <c r="N26" s="494"/>
      <c r="O26" s="493" t="s">
        <v>306</v>
      </c>
      <c r="P26" s="494"/>
      <c r="Q26" s="494" t="s">
        <v>300</v>
      </c>
      <c r="R26" s="494"/>
    </row>
    <row r="27" spans="2:24" ht="17">
      <c r="B27" s="267" t="s">
        <v>310</v>
      </c>
      <c r="C27" s="267"/>
      <c r="D27" s="267"/>
      <c r="E27" s="267"/>
      <c r="F27" s="267"/>
      <c r="G27" s="267"/>
      <c r="H27" s="267"/>
      <c r="I27" s="494">
        <v>52</v>
      </c>
      <c r="J27" s="494"/>
      <c r="K27" s="494">
        <v>77</v>
      </c>
      <c r="L27" s="494"/>
      <c r="M27" s="494">
        <v>86</v>
      </c>
      <c r="N27" s="494"/>
      <c r="O27" s="493" t="s">
        <v>306</v>
      </c>
      <c r="P27" s="494"/>
      <c r="Q27" s="494" t="s">
        <v>300</v>
      </c>
      <c r="R27" s="494"/>
    </row>
    <row r="28" spans="2:24" ht="31.5" customHeight="1">
      <c r="B28" s="508" t="s">
        <v>311</v>
      </c>
      <c r="C28" s="508"/>
      <c r="D28" s="508"/>
      <c r="E28" s="508"/>
      <c r="F28" s="508"/>
      <c r="G28" s="508"/>
      <c r="H28" s="508"/>
      <c r="I28" s="493">
        <v>0.30769999999999997</v>
      </c>
      <c r="J28" s="494"/>
      <c r="K28" s="493">
        <v>0.31669999999999998</v>
      </c>
      <c r="L28" s="494"/>
      <c r="M28" s="493">
        <v>0.3407</v>
      </c>
      <c r="N28" s="494"/>
      <c r="O28" s="493" t="s">
        <v>306</v>
      </c>
      <c r="P28" s="494"/>
      <c r="Q28" s="494" t="s">
        <v>300</v>
      </c>
      <c r="R28" s="494"/>
    </row>
    <row r="29" spans="2:24" s="33" customFormat="1" ht="30.75" customHeight="1" thickBot="1">
      <c r="B29" s="512" t="s">
        <v>312</v>
      </c>
      <c r="C29" s="512"/>
      <c r="D29" s="512"/>
      <c r="E29" s="512"/>
      <c r="F29" s="512"/>
      <c r="G29" s="512"/>
      <c r="H29" s="512"/>
      <c r="I29" s="513">
        <v>0.22409999999999999</v>
      </c>
      <c r="J29" s="514"/>
      <c r="K29" s="513">
        <v>0.2165</v>
      </c>
      <c r="L29" s="514"/>
      <c r="M29" s="513">
        <v>0.21879999999999999</v>
      </c>
      <c r="N29" s="514"/>
      <c r="O29" s="513" t="s">
        <v>306</v>
      </c>
      <c r="P29" s="514"/>
      <c r="Q29" s="514" t="s">
        <v>300</v>
      </c>
      <c r="R29" s="514"/>
    </row>
    <row r="32" spans="2:24" ht="15" thickBot="1">
      <c r="B32" s="314" t="s">
        <v>313</v>
      </c>
      <c r="C32" s="314"/>
      <c r="D32" s="314"/>
      <c r="E32" s="314"/>
      <c r="F32" s="314"/>
      <c r="G32" s="314"/>
      <c r="H32" s="314"/>
      <c r="I32" s="314"/>
      <c r="J32" s="314"/>
      <c r="K32" s="314"/>
      <c r="L32" s="314"/>
      <c r="M32" s="314"/>
      <c r="N32" s="314"/>
      <c r="O32" s="314"/>
      <c r="P32" s="314"/>
      <c r="Q32" s="314"/>
      <c r="R32" s="314"/>
    </row>
    <row r="33" spans="2:25" ht="17.5" thickBot="1">
      <c r="B33" s="506"/>
      <c r="C33" s="506"/>
      <c r="D33" s="506"/>
      <c r="E33" s="506"/>
      <c r="F33" s="506"/>
      <c r="G33" s="506"/>
      <c r="H33" s="506"/>
      <c r="I33" s="266">
        <v>2021</v>
      </c>
      <c r="J33" s="266"/>
      <c r="K33" s="266">
        <v>2022</v>
      </c>
      <c r="L33" s="266"/>
      <c r="M33" s="266">
        <v>2023</v>
      </c>
      <c r="N33" s="266"/>
      <c r="O33" s="266" t="s">
        <v>314</v>
      </c>
      <c r="P33" s="266"/>
      <c r="Q33" s="266" t="s">
        <v>297</v>
      </c>
      <c r="R33" s="266"/>
    </row>
    <row r="34" spans="2:25" ht="17">
      <c r="B34" s="264" t="s">
        <v>315</v>
      </c>
      <c r="C34" s="264"/>
      <c r="D34" s="264"/>
      <c r="E34" s="264"/>
      <c r="F34" s="264"/>
      <c r="G34" s="264"/>
      <c r="H34" s="264"/>
      <c r="I34" s="492">
        <v>27.6</v>
      </c>
      <c r="J34" s="492"/>
      <c r="K34" s="492">
        <v>34.200000000000003</v>
      </c>
      <c r="L34" s="492"/>
      <c r="M34" s="492">
        <v>51</v>
      </c>
      <c r="N34" s="492"/>
      <c r="O34" s="493" t="s">
        <v>316</v>
      </c>
      <c r="P34" s="494"/>
      <c r="Q34" s="492" t="s">
        <v>300</v>
      </c>
      <c r="R34" s="492"/>
    </row>
    <row r="35" spans="2:25" ht="33.75" customHeight="1">
      <c r="B35" s="509" t="s">
        <v>317</v>
      </c>
      <c r="C35" s="509"/>
      <c r="D35" s="509"/>
      <c r="E35" s="509"/>
      <c r="F35" s="509"/>
      <c r="G35" s="509"/>
      <c r="H35" s="509"/>
      <c r="I35" s="395">
        <v>29037</v>
      </c>
      <c r="J35" s="395"/>
      <c r="K35" s="395">
        <v>36923</v>
      </c>
      <c r="L35" s="395"/>
      <c r="M35" s="510">
        <v>42606</v>
      </c>
      <c r="N35" s="511"/>
      <c r="O35" s="493" t="s">
        <v>306</v>
      </c>
      <c r="P35" s="494"/>
      <c r="Q35" s="396" t="s">
        <v>300</v>
      </c>
      <c r="R35" s="396"/>
      <c r="U35" s="307"/>
      <c r="V35" s="307"/>
      <c r="W35" s="307"/>
      <c r="X35" s="307"/>
      <c r="Y35" s="307"/>
    </row>
    <row r="36" spans="2:25" ht="17">
      <c r="B36" s="253" t="s">
        <v>318</v>
      </c>
      <c r="C36" s="253"/>
      <c r="D36" s="253"/>
      <c r="E36" s="253"/>
      <c r="F36" s="253"/>
      <c r="G36" s="253"/>
      <c r="H36" s="253"/>
      <c r="I36" s="396">
        <v>17.54</v>
      </c>
      <c r="J36" s="396"/>
      <c r="K36" s="396">
        <v>18.079999999999998</v>
      </c>
      <c r="L36" s="396"/>
      <c r="M36" s="396">
        <v>22.94</v>
      </c>
      <c r="N36" s="396"/>
      <c r="O36" s="493" t="s">
        <v>316</v>
      </c>
      <c r="P36" s="494"/>
      <c r="Q36" s="396" t="s">
        <v>300</v>
      </c>
      <c r="R36" s="396"/>
      <c r="U36" s="307"/>
      <c r="V36" s="307"/>
      <c r="W36" s="307"/>
      <c r="X36" s="307"/>
      <c r="Y36" s="307"/>
    </row>
    <row r="37" spans="2:25" ht="17">
      <c r="B37" s="253" t="s">
        <v>319</v>
      </c>
      <c r="C37" s="253"/>
      <c r="D37" s="253"/>
      <c r="E37" s="253"/>
      <c r="F37" s="253"/>
      <c r="G37" s="253"/>
      <c r="H37" s="253"/>
      <c r="I37" s="395">
        <v>6666</v>
      </c>
      <c r="J37" s="395"/>
      <c r="K37" s="395">
        <v>8285</v>
      </c>
      <c r="L37" s="395"/>
      <c r="M37" s="395">
        <v>8377</v>
      </c>
      <c r="N37" s="396"/>
      <c r="O37" s="493" t="s">
        <v>316</v>
      </c>
      <c r="P37" s="494"/>
      <c r="Q37" s="396" t="s">
        <v>300</v>
      </c>
      <c r="R37" s="396"/>
      <c r="U37" s="307"/>
      <c r="V37" s="307"/>
      <c r="W37" s="307"/>
      <c r="X37" s="307"/>
      <c r="Y37" s="307"/>
    </row>
    <row r="38" spans="2:25" ht="17">
      <c r="B38" s="253" t="s">
        <v>320</v>
      </c>
      <c r="C38" s="253"/>
      <c r="D38" s="253"/>
      <c r="E38" s="253"/>
      <c r="F38" s="253"/>
      <c r="G38" s="253"/>
      <c r="H38" s="253"/>
      <c r="I38" s="395">
        <v>2249</v>
      </c>
      <c r="J38" s="395"/>
      <c r="K38" s="395">
        <v>2421</v>
      </c>
      <c r="L38" s="395"/>
      <c r="M38" s="395">
        <v>2768</v>
      </c>
      <c r="N38" s="396"/>
      <c r="O38" s="493" t="s">
        <v>316</v>
      </c>
      <c r="P38" s="494"/>
      <c r="Q38" s="396" t="s">
        <v>300</v>
      </c>
      <c r="R38" s="396"/>
      <c r="U38" s="307"/>
      <c r="V38" s="307"/>
      <c r="W38" s="307"/>
      <c r="X38" s="307"/>
      <c r="Y38" s="307"/>
    </row>
    <row r="39" spans="2:25" ht="17">
      <c r="B39" s="253" t="s">
        <v>321</v>
      </c>
      <c r="C39" s="253"/>
      <c r="D39" s="253"/>
      <c r="E39" s="253"/>
      <c r="F39" s="253"/>
      <c r="G39" s="253"/>
      <c r="H39" s="253"/>
      <c r="I39" s="395">
        <v>4531</v>
      </c>
      <c r="J39" s="395"/>
      <c r="K39" s="395">
        <v>6136</v>
      </c>
      <c r="L39" s="395"/>
      <c r="M39" s="395">
        <v>5823</v>
      </c>
      <c r="N39" s="396"/>
      <c r="O39" s="493" t="s">
        <v>316</v>
      </c>
      <c r="P39" s="494"/>
      <c r="Q39" s="396" t="s">
        <v>300</v>
      </c>
      <c r="R39" s="396"/>
      <c r="U39" s="307"/>
      <c r="V39" s="307"/>
      <c r="W39" s="307"/>
      <c r="X39" s="307"/>
      <c r="Y39" s="307"/>
    </row>
    <row r="40" spans="2:25" ht="17">
      <c r="B40" s="253" t="s">
        <v>322</v>
      </c>
      <c r="C40" s="253"/>
      <c r="D40" s="253"/>
      <c r="E40" s="253"/>
      <c r="F40" s="253"/>
      <c r="G40" s="253"/>
      <c r="H40" s="253"/>
      <c r="I40" s="517">
        <v>20636.07</v>
      </c>
      <c r="J40" s="517"/>
      <c r="K40" s="517">
        <v>28368.55</v>
      </c>
      <c r="L40" s="517"/>
      <c r="M40" s="517">
        <v>28895.8151744924</v>
      </c>
      <c r="N40" s="517"/>
      <c r="O40" s="493" t="s">
        <v>323</v>
      </c>
      <c r="P40" s="494"/>
      <c r="Q40" s="396" t="s">
        <v>300</v>
      </c>
      <c r="R40" s="396"/>
    </row>
    <row r="41" spans="2:25" ht="17">
      <c r="B41" s="253" t="s">
        <v>324</v>
      </c>
      <c r="C41" s="253"/>
      <c r="D41" s="253"/>
      <c r="E41" s="253"/>
      <c r="F41" s="253"/>
      <c r="G41" s="253"/>
      <c r="H41" s="253"/>
      <c r="I41" s="396">
        <v>0.6</v>
      </c>
      <c r="J41" s="396"/>
      <c r="K41" s="396">
        <v>0.7</v>
      </c>
      <c r="L41" s="396"/>
      <c r="M41" s="515">
        <v>0.63728696087471304</v>
      </c>
      <c r="N41" s="515"/>
      <c r="O41" s="493" t="s">
        <v>323</v>
      </c>
      <c r="P41" s="494"/>
      <c r="Q41" s="396" t="s">
        <v>300</v>
      </c>
      <c r="R41" s="396"/>
    </row>
    <row r="42" spans="2:25" ht="18">
      <c r="B42" s="516" t="s">
        <v>325</v>
      </c>
      <c r="C42" s="516"/>
      <c r="D42" s="516"/>
      <c r="E42" s="516"/>
      <c r="F42" s="516"/>
      <c r="G42" s="516"/>
      <c r="H42" s="516"/>
      <c r="I42" s="516"/>
      <c r="J42" s="516"/>
      <c r="K42" s="516"/>
      <c r="L42" s="516"/>
      <c r="M42" s="516"/>
      <c r="N42" s="516"/>
      <c r="O42" s="516"/>
      <c r="P42" s="516"/>
      <c r="Q42" s="516"/>
      <c r="R42" s="516"/>
    </row>
    <row r="43" spans="2:25" ht="17.5" thickBot="1">
      <c r="B43" s="518" t="s">
        <v>326</v>
      </c>
      <c r="C43" s="518"/>
      <c r="D43" s="518"/>
      <c r="E43" s="518"/>
      <c r="F43" s="518"/>
      <c r="G43" s="518"/>
      <c r="H43" s="518"/>
      <c r="I43" s="495">
        <v>19</v>
      </c>
      <c r="J43" s="495"/>
      <c r="K43" s="495">
        <v>20</v>
      </c>
      <c r="L43" s="495"/>
      <c r="M43" s="495">
        <v>21</v>
      </c>
      <c r="N43" s="495"/>
      <c r="O43" s="513" t="s">
        <v>299</v>
      </c>
      <c r="P43" s="514"/>
      <c r="Q43" s="495" t="s">
        <v>300</v>
      </c>
      <c r="R43" s="495"/>
      <c r="U43" s="85"/>
    </row>
    <row r="44" spans="2:25">
      <c r="B44" s="519" t="s">
        <v>327</v>
      </c>
      <c r="C44" s="519"/>
      <c r="D44" s="519"/>
      <c r="E44" s="519"/>
      <c r="F44" s="519"/>
      <c r="G44" s="519"/>
      <c r="H44" s="519"/>
      <c r="I44" s="519"/>
      <c r="J44" s="519"/>
      <c r="K44" s="519"/>
      <c r="L44" s="519"/>
      <c r="M44" s="519"/>
    </row>
    <row r="47" spans="2:25" ht="15" thickBot="1">
      <c r="B47" s="314" t="s">
        <v>328</v>
      </c>
      <c r="C47" s="314"/>
      <c r="D47" s="314"/>
      <c r="E47" s="314"/>
      <c r="F47" s="314"/>
      <c r="G47" s="314"/>
      <c r="H47" s="314"/>
      <c r="I47" s="314"/>
      <c r="J47" s="314"/>
      <c r="K47" s="314"/>
      <c r="L47" s="314"/>
      <c r="M47" s="314"/>
      <c r="N47" s="314"/>
      <c r="O47" s="314"/>
      <c r="P47" s="314"/>
      <c r="Q47" s="314"/>
      <c r="R47" s="314"/>
    </row>
    <row r="48" spans="2:25" ht="17.5" thickBot="1">
      <c r="B48" s="506"/>
      <c r="C48" s="506"/>
      <c r="D48" s="506"/>
      <c r="E48" s="506"/>
      <c r="F48" s="506"/>
      <c r="G48" s="506"/>
      <c r="H48" s="506"/>
      <c r="I48" s="266">
        <v>2021</v>
      </c>
      <c r="J48" s="266"/>
      <c r="K48" s="266">
        <v>2022</v>
      </c>
      <c r="L48" s="266"/>
      <c r="M48" s="266">
        <v>2023</v>
      </c>
      <c r="N48" s="266"/>
      <c r="O48" s="266" t="s">
        <v>314</v>
      </c>
      <c r="P48" s="266"/>
      <c r="Q48" s="266" t="s">
        <v>297</v>
      </c>
      <c r="R48" s="266"/>
    </row>
    <row r="49" spans="2:24" ht="17">
      <c r="B49" s="264" t="s">
        <v>329</v>
      </c>
      <c r="C49" s="264"/>
      <c r="D49" s="264"/>
      <c r="E49" s="264"/>
      <c r="F49" s="264"/>
      <c r="G49" s="264"/>
      <c r="H49" s="264"/>
      <c r="I49" s="491">
        <v>1600</v>
      </c>
      <c r="J49" s="492"/>
      <c r="K49" s="491">
        <v>1796</v>
      </c>
      <c r="L49" s="492"/>
      <c r="M49" s="492">
        <v>1973</v>
      </c>
      <c r="N49" s="492"/>
      <c r="O49" s="493" t="s">
        <v>299</v>
      </c>
      <c r="P49" s="494"/>
      <c r="Q49" s="492" t="s">
        <v>300</v>
      </c>
      <c r="R49" s="492"/>
    </row>
    <row r="50" spans="2:24" ht="17">
      <c r="B50" s="253" t="s">
        <v>330</v>
      </c>
      <c r="C50" s="253"/>
      <c r="D50" s="253"/>
      <c r="E50" s="253"/>
      <c r="F50" s="253"/>
      <c r="G50" s="253"/>
      <c r="H50" s="253"/>
      <c r="I50" s="520">
        <v>0.86</v>
      </c>
      <c r="J50" s="396"/>
      <c r="K50" s="520">
        <v>0.86</v>
      </c>
      <c r="L50" s="396"/>
      <c r="M50" s="505">
        <v>0.87050000000000005</v>
      </c>
      <c r="N50" s="396"/>
      <c r="O50" s="493" t="s">
        <v>299</v>
      </c>
      <c r="P50" s="494"/>
      <c r="Q50" s="396" t="s">
        <v>300</v>
      </c>
      <c r="R50" s="396"/>
      <c r="T50" s="540"/>
      <c r="U50" s="540"/>
      <c r="V50" s="540"/>
      <c r="W50" s="540"/>
    </row>
    <row r="51" spans="2:24" ht="17">
      <c r="B51" s="267" t="s">
        <v>331</v>
      </c>
      <c r="C51" s="267"/>
      <c r="D51" s="267"/>
      <c r="E51" s="267"/>
      <c r="F51" s="267"/>
      <c r="G51" s="267"/>
      <c r="H51" s="267"/>
      <c r="I51" s="494">
        <v>230</v>
      </c>
      <c r="J51" s="494"/>
      <c r="K51" s="494">
        <v>217</v>
      </c>
      <c r="L51" s="494"/>
      <c r="M51" s="494">
        <v>216</v>
      </c>
      <c r="N51" s="494"/>
      <c r="O51" s="493" t="s">
        <v>299</v>
      </c>
      <c r="P51" s="494"/>
      <c r="Q51" s="494" t="s">
        <v>300</v>
      </c>
      <c r="R51" s="494"/>
      <c r="T51" s="540"/>
      <c r="U51" s="540"/>
      <c r="V51" s="540"/>
      <c r="W51" s="540"/>
    </row>
    <row r="52" spans="2:24" ht="21.65" customHeight="1">
      <c r="B52" s="267" t="s">
        <v>332</v>
      </c>
      <c r="C52" s="267"/>
      <c r="D52" s="267"/>
      <c r="E52" s="267"/>
      <c r="F52" s="267"/>
      <c r="G52" s="267"/>
      <c r="H52" s="267"/>
      <c r="I52" s="494">
        <v>850.7</v>
      </c>
      <c r="J52" s="494"/>
      <c r="K52" s="521">
        <v>2460.4</v>
      </c>
      <c r="L52" s="494"/>
      <c r="M52" s="521">
        <v>2984.58</v>
      </c>
      <c r="N52" s="494"/>
      <c r="O52" s="493" t="s">
        <v>299</v>
      </c>
      <c r="P52" s="494"/>
      <c r="Q52" s="494" t="s">
        <v>300</v>
      </c>
      <c r="R52" s="494"/>
      <c r="T52" s="540"/>
      <c r="U52" s="540"/>
      <c r="V52" s="540"/>
      <c r="W52" s="540"/>
    </row>
    <row r="53" spans="2:24" ht="17">
      <c r="B53" s="267" t="s">
        <v>333</v>
      </c>
      <c r="C53" s="267"/>
      <c r="D53" s="267"/>
      <c r="E53" s="267"/>
      <c r="F53" s="267"/>
      <c r="G53" s="267"/>
      <c r="H53" s="267"/>
      <c r="I53" s="507">
        <v>1191</v>
      </c>
      <c r="J53" s="494"/>
      <c r="K53" s="522">
        <v>2167</v>
      </c>
      <c r="L53" s="523"/>
      <c r="M53" s="522">
        <v>2538</v>
      </c>
      <c r="N53" s="523"/>
      <c r="O53" s="493" t="s">
        <v>316</v>
      </c>
      <c r="P53" s="494"/>
      <c r="Q53" s="494" t="s">
        <v>300</v>
      </c>
      <c r="R53" s="494"/>
      <c r="T53" s="540"/>
      <c r="U53" s="540"/>
      <c r="V53" s="540"/>
      <c r="W53" s="540"/>
    </row>
    <row r="54" spans="2:24" ht="17">
      <c r="B54" s="267" t="s">
        <v>334</v>
      </c>
      <c r="C54" s="267"/>
      <c r="D54" s="267"/>
      <c r="E54" s="267"/>
      <c r="F54" s="267"/>
      <c r="G54" s="267"/>
      <c r="H54" s="267"/>
      <c r="I54" s="494">
        <v>338</v>
      </c>
      <c r="J54" s="494"/>
      <c r="K54" s="524">
        <v>1003</v>
      </c>
      <c r="L54" s="525"/>
      <c r="M54" s="525">
        <v>1323</v>
      </c>
      <c r="N54" s="525"/>
      <c r="O54" s="493" t="s">
        <v>316</v>
      </c>
      <c r="P54" s="494"/>
      <c r="Q54" s="494" t="s">
        <v>300</v>
      </c>
      <c r="R54" s="494"/>
      <c r="T54" s="540"/>
      <c r="U54" s="540"/>
      <c r="V54" s="540"/>
      <c r="W54" s="540"/>
    </row>
    <row r="55" spans="2:24" ht="17">
      <c r="B55" s="267" t="s">
        <v>335</v>
      </c>
      <c r="C55" s="267"/>
      <c r="D55" s="267"/>
      <c r="E55" s="267"/>
      <c r="F55" s="267"/>
      <c r="G55" s="267"/>
      <c r="H55" s="267"/>
      <c r="I55" s="494">
        <v>158.80000000000001</v>
      </c>
      <c r="J55" s="494"/>
      <c r="K55" s="494">
        <v>301.3</v>
      </c>
      <c r="L55" s="494"/>
      <c r="M55" s="494">
        <v>390</v>
      </c>
      <c r="N55" s="494"/>
      <c r="O55" s="493" t="s">
        <v>299</v>
      </c>
      <c r="P55" s="494"/>
      <c r="Q55" s="494" t="s">
        <v>300</v>
      </c>
      <c r="R55" s="494"/>
    </row>
    <row r="56" spans="2:24" ht="17">
      <c r="B56" s="267" t="s">
        <v>336</v>
      </c>
      <c r="C56" s="267"/>
      <c r="D56" s="267"/>
      <c r="E56" s="267"/>
      <c r="F56" s="267"/>
      <c r="G56" s="267"/>
      <c r="H56" s="267"/>
      <c r="I56" s="529">
        <v>0.88</v>
      </c>
      <c r="J56" s="494"/>
      <c r="K56" s="529">
        <v>0.89</v>
      </c>
      <c r="L56" s="494"/>
      <c r="M56" s="529">
        <v>0.89</v>
      </c>
      <c r="N56" s="494"/>
      <c r="O56" s="493" t="s">
        <v>299</v>
      </c>
      <c r="P56" s="494"/>
      <c r="Q56" s="494" t="s">
        <v>300</v>
      </c>
      <c r="R56" s="494"/>
      <c r="T56" s="307"/>
      <c r="U56" s="307"/>
      <c r="V56" s="307"/>
      <c r="W56" s="307"/>
      <c r="X56" s="307"/>
    </row>
    <row r="57" spans="2:24" ht="17">
      <c r="B57" s="267" t="s">
        <v>337</v>
      </c>
      <c r="C57" s="267"/>
      <c r="D57" s="267"/>
      <c r="E57" s="267"/>
      <c r="F57" s="267"/>
      <c r="G57" s="267"/>
      <c r="H57" s="267"/>
      <c r="I57" s="507">
        <v>1018</v>
      </c>
      <c r="J57" s="494"/>
      <c r="K57" s="507">
        <v>3514</v>
      </c>
      <c r="L57" s="494"/>
      <c r="M57" s="494">
        <v>3784</v>
      </c>
      <c r="N57" s="494"/>
      <c r="O57" s="493" t="s">
        <v>299</v>
      </c>
      <c r="P57" s="494"/>
      <c r="Q57" s="494" t="s">
        <v>300</v>
      </c>
      <c r="R57" s="494"/>
      <c r="T57" s="307"/>
      <c r="U57" s="307"/>
      <c r="V57" s="307"/>
      <c r="W57" s="307"/>
      <c r="X57" s="307"/>
    </row>
    <row r="58" spans="2:24" ht="18">
      <c r="B58" s="516" t="s">
        <v>338</v>
      </c>
      <c r="C58" s="516"/>
      <c r="D58" s="516"/>
      <c r="E58" s="516"/>
      <c r="F58" s="516"/>
      <c r="G58" s="516"/>
      <c r="H58" s="516"/>
      <c r="I58" s="516"/>
      <c r="J58" s="516"/>
      <c r="K58" s="516"/>
      <c r="L58" s="516"/>
      <c r="M58" s="516"/>
      <c r="N58" s="516"/>
      <c r="O58" s="516"/>
      <c r="P58" s="516"/>
      <c r="Q58" s="516"/>
      <c r="R58" s="516"/>
      <c r="T58" s="307"/>
      <c r="U58" s="307"/>
      <c r="V58" s="307"/>
      <c r="W58" s="307"/>
      <c r="X58" s="307"/>
    </row>
    <row r="59" spans="2:24" ht="17">
      <c r="B59" s="312" t="s">
        <v>339</v>
      </c>
      <c r="C59" s="312"/>
      <c r="D59" s="312"/>
      <c r="E59" s="312"/>
      <c r="F59" s="312"/>
      <c r="G59" s="312"/>
      <c r="H59" s="312"/>
      <c r="I59" s="396"/>
      <c r="J59" s="396"/>
      <c r="K59" s="396"/>
      <c r="L59" s="396"/>
      <c r="M59" s="396"/>
      <c r="N59" s="396"/>
      <c r="O59" s="493" t="s">
        <v>299</v>
      </c>
      <c r="P59" s="494"/>
      <c r="Q59" s="396" t="s">
        <v>300</v>
      </c>
      <c r="R59" s="396"/>
      <c r="T59" s="307"/>
      <c r="U59" s="307"/>
      <c r="V59" s="307"/>
      <c r="W59" s="307"/>
      <c r="X59" s="307"/>
    </row>
    <row r="60" spans="2:24" ht="17">
      <c r="B60" s="311" t="s">
        <v>340</v>
      </c>
      <c r="C60" s="311"/>
      <c r="D60" s="311"/>
      <c r="E60" s="311"/>
      <c r="F60" s="311"/>
      <c r="G60" s="311"/>
      <c r="H60" s="311"/>
      <c r="I60" s="510">
        <v>472</v>
      </c>
      <c r="J60" s="511"/>
      <c r="K60" s="494">
        <v>576</v>
      </c>
      <c r="L60" s="494"/>
      <c r="M60" s="494">
        <v>620</v>
      </c>
      <c r="N60" s="494"/>
      <c r="O60" s="493" t="s">
        <v>299</v>
      </c>
      <c r="P60" s="494"/>
      <c r="Q60" s="494" t="s">
        <v>300</v>
      </c>
      <c r="R60" s="494"/>
      <c r="T60" s="307"/>
      <c r="U60" s="307"/>
      <c r="V60" s="307"/>
      <c r="W60" s="307"/>
      <c r="X60" s="307"/>
    </row>
    <row r="61" spans="2:24" ht="17">
      <c r="B61" s="311" t="s">
        <v>341</v>
      </c>
      <c r="C61" s="311"/>
      <c r="D61" s="311"/>
      <c r="E61" s="311"/>
      <c r="F61" s="311"/>
      <c r="G61" s="311"/>
      <c r="H61" s="311"/>
      <c r="I61" s="510">
        <v>2637</v>
      </c>
      <c r="J61" s="511"/>
      <c r="K61" s="507">
        <v>2945</v>
      </c>
      <c r="L61" s="494"/>
      <c r="M61" s="507">
        <v>3143</v>
      </c>
      <c r="N61" s="494"/>
      <c r="O61" s="493" t="s">
        <v>299</v>
      </c>
      <c r="P61" s="494"/>
      <c r="Q61" s="494" t="s">
        <v>300</v>
      </c>
      <c r="R61" s="494"/>
    </row>
    <row r="62" spans="2:24" ht="17">
      <c r="B62" s="311" t="s">
        <v>342</v>
      </c>
      <c r="C62" s="311"/>
      <c r="D62" s="311"/>
      <c r="E62" s="311"/>
      <c r="F62" s="311"/>
      <c r="G62" s="311"/>
      <c r="H62" s="311"/>
      <c r="I62" s="510">
        <v>34953</v>
      </c>
      <c r="J62" s="511"/>
      <c r="K62" s="507">
        <v>42738</v>
      </c>
      <c r="L62" s="494"/>
      <c r="M62" s="507">
        <v>44567</v>
      </c>
      <c r="N62" s="494"/>
      <c r="O62" s="493" t="s">
        <v>299</v>
      </c>
      <c r="P62" s="494"/>
      <c r="Q62" s="494" t="s">
        <v>300</v>
      </c>
      <c r="R62" s="494"/>
    </row>
    <row r="63" spans="2:24" ht="17">
      <c r="B63" s="311" t="s">
        <v>343</v>
      </c>
      <c r="C63" s="311"/>
      <c r="D63" s="311"/>
      <c r="E63" s="311"/>
      <c r="F63" s="311"/>
      <c r="G63" s="311"/>
      <c r="H63" s="311"/>
      <c r="I63" s="510">
        <v>437070</v>
      </c>
      <c r="J63" s="511"/>
      <c r="K63" s="510">
        <v>507074</v>
      </c>
      <c r="L63" s="511"/>
      <c r="M63" s="395">
        <v>534627</v>
      </c>
      <c r="N63" s="396"/>
      <c r="O63" s="493" t="s">
        <v>299</v>
      </c>
      <c r="P63" s="494"/>
      <c r="Q63" s="396" t="s">
        <v>300</v>
      </c>
      <c r="R63" s="396"/>
    </row>
    <row r="64" spans="2:24" ht="17">
      <c r="B64" s="312" t="s">
        <v>344</v>
      </c>
      <c r="C64" s="312"/>
      <c r="D64" s="312"/>
      <c r="E64" s="312"/>
      <c r="F64" s="312"/>
      <c r="G64" s="312"/>
      <c r="H64" s="312"/>
      <c r="I64" s="396"/>
      <c r="J64" s="396"/>
      <c r="K64" s="511"/>
      <c r="L64" s="511"/>
      <c r="M64" s="396"/>
      <c r="N64" s="396"/>
      <c r="O64" s="396"/>
      <c r="P64" s="396"/>
      <c r="Q64" s="396"/>
      <c r="R64" s="396"/>
    </row>
    <row r="65" spans="2:18" ht="17">
      <c r="B65" s="311" t="s">
        <v>340</v>
      </c>
      <c r="C65" s="311"/>
      <c r="D65" s="311"/>
      <c r="E65" s="311"/>
      <c r="F65" s="311"/>
      <c r="G65" s="311"/>
      <c r="H65" s="311"/>
      <c r="I65" s="510">
        <v>82</v>
      </c>
      <c r="J65" s="511"/>
      <c r="K65" s="511">
        <v>119</v>
      </c>
      <c r="L65" s="511"/>
      <c r="M65" s="494">
        <v>137</v>
      </c>
      <c r="N65" s="494"/>
      <c r="O65" s="493" t="s">
        <v>299</v>
      </c>
      <c r="P65" s="494"/>
      <c r="Q65" s="494" t="s">
        <v>300</v>
      </c>
      <c r="R65" s="494"/>
    </row>
    <row r="66" spans="2:18" ht="17">
      <c r="B66" s="311" t="s">
        <v>341</v>
      </c>
      <c r="C66" s="311"/>
      <c r="D66" s="311"/>
      <c r="E66" s="311"/>
      <c r="F66" s="311"/>
      <c r="G66" s="311"/>
      <c r="H66" s="311"/>
      <c r="I66" s="510">
        <v>152</v>
      </c>
      <c r="J66" s="511"/>
      <c r="K66" s="525">
        <v>207</v>
      </c>
      <c r="L66" s="525"/>
      <c r="M66" s="494">
        <v>244</v>
      </c>
      <c r="N66" s="494"/>
      <c r="O66" s="493" t="s">
        <v>299</v>
      </c>
      <c r="P66" s="494"/>
      <c r="Q66" s="494" t="s">
        <v>300</v>
      </c>
      <c r="R66" s="494"/>
    </row>
    <row r="67" spans="2:18" ht="17">
      <c r="B67" s="311" t="s">
        <v>342</v>
      </c>
      <c r="C67" s="311"/>
      <c r="D67" s="311"/>
      <c r="E67" s="311"/>
      <c r="F67" s="311"/>
      <c r="G67" s="311"/>
      <c r="H67" s="311"/>
      <c r="I67" s="510" t="s">
        <v>43</v>
      </c>
      <c r="J67" s="511"/>
      <c r="K67" s="525">
        <v>320</v>
      </c>
      <c r="L67" s="525"/>
      <c r="M67" s="494">
        <v>265</v>
      </c>
      <c r="N67" s="494"/>
      <c r="O67" s="493" t="s">
        <v>299</v>
      </c>
      <c r="P67" s="494"/>
      <c r="Q67" s="494" t="s">
        <v>300</v>
      </c>
      <c r="R67" s="494"/>
    </row>
    <row r="68" spans="2:18" ht="17">
      <c r="B68" s="311" t="s">
        <v>343</v>
      </c>
      <c r="C68" s="311"/>
      <c r="D68" s="311"/>
      <c r="E68" s="311"/>
      <c r="F68" s="311"/>
      <c r="G68" s="311"/>
      <c r="H68" s="311"/>
      <c r="I68" s="510">
        <v>4100</v>
      </c>
      <c r="J68" s="511"/>
      <c r="K68" s="524">
        <v>6570</v>
      </c>
      <c r="L68" s="525"/>
      <c r="M68" s="395">
        <v>7589</v>
      </c>
      <c r="N68" s="396"/>
      <c r="O68" s="493" t="s">
        <v>299</v>
      </c>
      <c r="P68" s="494"/>
      <c r="Q68" s="396" t="s">
        <v>300</v>
      </c>
      <c r="R68" s="396"/>
    </row>
    <row r="69" spans="2:18" ht="17">
      <c r="B69" s="312" t="s">
        <v>345</v>
      </c>
      <c r="C69" s="312"/>
      <c r="D69" s="312"/>
      <c r="E69" s="312"/>
      <c r="F69" s="312"/>
      <c r="G69" s="312"/>
      <c r="H69" s="312"/>
      <c r="I69" s="511"/>
      <c r="J69" s="511"/>
      <c r="K69" s="511"/>
      <c r="L69" s="511"/>
      <c r="M69" s="396"/>
      <c r="N69" s="396"/>
      <c r="O69" s="396"/>
      <c r="P69" s="396"/>
      <c r="Q69" s="396"/>
      <c r="R69" s="396"/>
    </row>
    <row r="70" spans="2:18" ht="17">
      <c r="B70" s="311" t="s">
        <v>340</v>
      </c>
      <c r="C70" s="311"/>
      <c r="D70" s="311"/>
      <c r="E70" s="311"/>
      <c r="F70" s="311"/>
      <c r="G70" s="311"/>
      <c r="H70" s="311"/>
      <c r="I70" s="510" t="s">
        <v>43</v>
      </c>
      <c r="J70" s="511"/>
      <c r="K70" s="525">
        <v>125</v>
      </c>
      <c r="L70" s="525"/>
      <c r="M70" s="494">
        <v>149</v>
      </c>
      <c r="N70" s="494"/>
      <c r="O70" s="493" t="s">
        <v>299</v>
      </c>
      <c r="P70" s="494"/>
      <c r="Q70" s="494" t="s">
        <v>300</v>
      </c>
      <c r="R70" s="494"/>
    </row>
    <row r="71" spans="2:18" ht="17">
      <c r="B71" s="311" t="s">
        <v>341</v>
      </c>
      <c r="C71" s="311"/>
      <c r="D71" s="311"/>
      <c r="E71" s="311"/>
      <c r="F71" s="311"/>
      <c r="G71" s="311"/>
      <c r="H71" s="311"/>
      <c r="I71" s="510" t="s">
        <v>43</v>
      </c>
      <c r="J71" s="511"/>
      <c r="K71" s="525">
        <v>331</v>
      </c>
      <c r="L71" s="525"/>
      <c r="M71" s="494">
        <v>428</v>
      </c>
      <c r="N71" s="494"/>
      <c r="O71" s="493" t="s">
        <v>299</v>
      </c>
      <c r="P71" s="494"/>
      <c r="Q71" s="494" t="s">
        <v>300</v>
      </c>
      <c r="R71" s="494"/>
    </row>
    <row r="72" spans="2:18" ht="17">
      <c r="B72" s="311" t="s">
        <v>342</v>
      </c>
      <c r="C72" s="311"/>
      <c r="D72" s="311"/>
      <c r="E72" s="311"/>
      <c r="F72" s="311"/>
      <c r="G72" s="311"/>
      <c r="H72" s="311"/>
      <c r="I72" s="510" t="s">
        <v>43</v>
      </c>
      <c r="J72" s="511"/>
      <c r="K72" s="524">
        <v>2308</v>
      </c>
      <c r="L72" s="525"/>
      <c r="M72" s="494">
        <v>2781</v>
      </c>
      <c r="N72" s="494"/>
      <c r="O72" s="493" t="s">
        <v>299</v>
      </c>
      <c r="P72" s="494"/>
      <c r="Q72" s="494" t="s">
        <v>300</v>
      </c>
      <c r="R72" s="494"/>
    </row>
    <row r="73" spans="2:18" ht="17.5" thickBot="1">
      <c r="B73" s="479" t="s">
        <v>343</v>
      </c>
      <c r="C73" s="479"/>
      <c r="D73" s="479"/>
      <c r="E73" s="479"/>
      <c r="F73" s="479"/>
      <c r="G73" s="479"/>
      <c r="H73" s="479"/>
      <c r="I73" s="527" t="s">
        <v>43</v>
      </c>
      <c r="J73" s="527"/>
      <c r="K73" s="528">
        <v>35128</v>
      </c>
      <c r="L73" s="527"/>
      <c r="M73" s="495">
        <v>46713</v>
      </c>
      <c r="N73" s="495"/>
      <c r="O73" s="493" t="s">
        <v>299</v>
      </c>
      <c r="P73" s="494"/>
      <c r="Q73" s="495" t="s">
        <v>300</v>
      </c>
      <c r="R73" s="495"/>
    </row>
    <row r="74" spans="2:18" ht="17.5" thickBot="1">
      <c r="B74" s="297" t="s">
        <v>89</v>
      </c>
      <c r="C74" s="297"/>
      <c r="D74" s="355"/>
      <c r="E74" s="356"/>
      <c r="F74" s="356"/>
      <c r="G74" s="355"/>
      <c r="H74" s="356"/>
      <c r="I74" s="356"/>
      <c r="J74" s="355"/>
      <c r="K74" s="356"/>
      <c r="L74" s="356"/>
      <c r="M74" s="355"/>
      <c r="N74" s="356"/>
      <c r="O74" s="356"/>
      <c r="P74" s="355"/>
      <c r="Q74" s="356"/>
      <c r="R74" s="356"/>
    </row>
    <row r="75" spans="2:18" ht="17">
      <c r="B75" s="519" t="s">
        <v>346</v>
      </c>
      <c r="C75" s="519"/>
      <c r="D75" s="519"/>
      <c r="E75" s="519"/>
      <c r="F75" s="519"/>
      <c r="G75" s="519"/>
      <c r="H75" s="519"/>
      <c r="I75" s="519"/>
      <c r="J75" s="519"/>
      <c r="K75" s="519"/>
      <c r="L75" s="519"/>
      <c r="M75" s="519"/>
      <c r="N75" s="185"/>
      <c r="O75" s="185"/>
      <c r="P75" s="100"/>
      <c r="Q75" s="185"/>
      <c r="R75" s="185"/>
    </row>
    <row r="76" spans="2:18" ht="17">
      <c r="B76" s="184"/>
      <c r="C76" s="184"/>
      <c r="D76" s="100"/>
      <c r="E76" s="185"/>
      <c r="F76" s="185"/>
      <c r="G76" s="100"/>
      <c r="H76" s="185"/>
      <c r="I76" s="185"/>
      <c r="J76" s="100"/>
      <c r="K76" s="185"/>
      <c r="L76" s="185"/>
      <c r="M76" s="100"/>
      <c r="N76" s="185"/>
      <c r="O76" s="185"/>
      <c r="P76" s="100"/>
      <c r="Q76" s="185"/>
      <c r="R76" s="185"/>
    </row>
    <row r="77" spans="2:18" ht="17">
      <c r="B77" s="184"/>
      <c r="C77" s="184"/>
      <c r="D77" s="100"/>
      <c r="E77" s="185"/>
      <c r="F77" s="185"/>
      <c r="G77" s="100"/>
      <c r="H77" s="185"/>
      <c r="I77" s="185"/>
      <c r="J77" s="100"/>
      <c r="K77" s="185"/>
      <c r="L77" s="185"/>
      <c r="M77" s="100"/>
      <c r="N77" s="185"/>
      <c r="O77" s="185"/>
      <c r="P77" s="100"/>
      <c r="Q77" s="185"/>
      <c r="R77" s="185"/>
    </row>
    <row r="78" spans="2:18" ht="17">
      <c r="B78" s="184"/>
      <c r="C78" s="184"/>
      <c r="D78" s="100"/>
      <c r="E78" s="185"/>
      <c r="F78" s="185"/>
      <c r="G78" s="100"/>
      <c r="H78" s="185"/>
      <c r="I78" s="185"/>
      <c r="J78" s="100"/>
      <c r="K78" s="185"/>
      <c r="L78" s="185"/>
      <c r="M78" s="100"/>
      <c r="N78" s="185"/>
      <c r="O78" s="185"/>
      <c r="P78" s="100"/>
      <c r="Q78" s="185"/>
      <c r="R78" s="185"/>
    </row>
    <row r="80" spans="2:18" ht="15" customHeight="1">
      <c r="B80" s="526" t="s">
        <v>347</v>
      </c>
      <c r="C80" s="526"/>
      <c r="D80" s="526"/>
      <c r="E80" s="526"/>
      <c r="F80" s="49"/>
      <c r="G80" s="49"/>
      <c r="H80" s="49"/>
      <c r="I80" s="49"/>
      <c r="J80" s="49"/>
      <c r="K80" s="49"/>
      <c r="L80" s="49"/>
      <c r="M80" s="49"/>
    </row>
    <row r="81" spans="2:18" ht="15" customHeight="1">
      <c r="B81" s="526"/>
      <c r="C81" s="526"/>
      <c r="D81" s="526"/>
      <c r="E81" s="526"/>
      <c r="F81" s="49"/>
      <c r="G81" s="49"/>
      <c r="H81" s="49"/>
      <c r="I81" s="49"/>
      <c r="J81" s="49"/>
      <c r="K81" s="49"/>
      <c r="L81" s="49"/>
      <c r="M81" s="49"/>
    </row>
    <row r="82" spans="2:18" ht="15" thickBot="1">
      <c r="B82" s="314" t="s">
        <v>348</v>
      </c>
      <c r="C82" s="314"/>
      <c r="D82" s="314"/>
      <c r="E82" s="314"/>
      <c r="F82" s="314"/>
      <c r="G82" s="314"/>
      <c r="H82" s="314"/>
      <c r="I82" s="314"/>
      <c r="J82" s="314"/>
      <c r="K82" s="314"/>
      <c r="L82" s="314"/>
      <c r="M82" s="314"/>
      <c r="N82" s="314"/>
    </row>
    <row r="83" spans="2:18" ht="17.5" thickBot="1">
      <c r="B83" s="506"/>
      <c r="C83" s="506"/>
      <c r="D83" s="506"/>
      <c r="E83" s="506"/>
      <c r="F83" s="506"/>
      <c r="G83" s="506"/>
      <c r="H83" s="506"/>
      <c r="I83" s="266">
        <v>2021</v>
      </c>
      <c r="J83" s="266"/>
      <c r="K83" s="266">
        <v>2022</v>
      </c>
      <c r="L83" s="266"/>
      <c r="M83" s="266">
        <v>2023</v>
      </c>
      <c r="N83" s="266"/>
    </row>
    <row r="84" spans="2:18" ht="17.5" thickBot="1">
      <c r="B84" s="530" t="s">
        <v>349</v>
      </c>
      <c r="C84" s="530"/>
      <c r="D84" s="530"/>
      <c r="E84" s="530"/>
      <c r="F84" s="530"/>
      <c r="G84" s="530"/>
      <c r="H84" s="530"/>
      <c r="I84" s="491">
        <v>197573755</v>
      </c>
      <c r="J84" s="492"/>
      <c r="K84" s="491">
        <v>263508623</v>
      </c>
      <c r="L84" s="492"/>
      <c r="M84" s="491">
        <v>324543150</v>
      </c>
      <c r="N84" s="492"/>
    </row>
    <row r="85" spans="2:18" ht="17">
      <c r="B85" s="531" t="s">
        <v>350</v>
      </c>
      <c r="C85" s="531"/>
      <c r="D85" s="253" t="s">
        <v>351</v>
      </c>
      <c r="E85" s="253"/>
      <c r="F85" s="253"/>
      <c r="G85" s="253"/>
      <c r="H85" s="253"/>
      <c r="I85" s="491">
        <v>1443685</v>
      </c>
      <c r="J85" s="492"/>
      <c r="K85" s="395">
        <v>1530896</v>
      </c>
      <c r="L85" s="396"/>
      <c r="M85" s="395">
        <v>1675575</v>
      </c>
      <c r="N85" s="396"/>
    </row>
    <row r="86" spans="2:18" ht="17">
      <c r="B86" s="497"/>
      <c r="C86" s="497"/>
      <c r="D86" s="46" t="s">
        <v>352</v>
      </c>
      <c r="E86" s="14"/>
      <c r="F86" s="14"/>
      <c r="G86" s="14"/>
      <c r="H86" s="14"/>
      <c r="I86" s="395">
        <v>33716227</v>
      </c>
      <c r="J86" s="396"/>
      <c r="K86" s="395">
        <v>34081426</v>
      </c>
      <c r="L86" s="396"/>
      <c r="M86" s="395">
        <v>32539223</v>
      </c>
      <c r="N86" s="396"/>
    </row>
    <row r="87" spans="2:18" ht="17">
      <c r="B87" s="497"/>
      <c r="C87" s="497"/>
      <c r="D87" s="253" t="s">
        <v>353</v>
      </c>
      <c r="E87" s="253"/>
      <c r="F87" s="253"/>
      <c r="G87" s="253"/>
      <c r="H87" s="253"/>
      <c r="I87" s="395">
        <v>22513768</v>
      </c>
      <c r="J87" s="396"/>
      <c r="K87" s="395">
        <v>59931340</v>
      </c>
      <c r="L87" s="396"/>
      <c r="M87" s="395">
        <v>91962653</v>
      </c>
      <c r="N87" s="396"/>
      <c r="P87" s="307"/>
      <c r="Q87" s="307"/>
      <c r="R87" s="307"/>
    </row>
    <row r="88" spans="2:18" ht="17">
      <c r="B88" s="497"/>
      <c r="C88" s="497"/>
      <c r="D88" s="46" t="s">
        <v>354</v>
      </c>
      <c r="E88" s="14"/>
      <c r="F88" s="14"/>
      <c r="G88" s="14"/>
      <c r="H88" s="14"/>
      <c r="I88" s="395">
        <v>5809721</v>
      </c>
      <c r="J88" s="396"/>
      <c r="K88" s="395">
        <v>6994552</v>
      </c>
      <c r="L88" s="396"/>
      <c r="M88" s="395">
        <v>10221369</v>
      </c>
      <c r="N88" s="396"/>
      <c r="P88" s="307"/>
      <c r="Q88" s="307"/>
      <c r="R88" s="307"/>
    </row>
    <row r="89" spans="2:18" ht="17">
      <c r="B89" s="497"/>
      <c r="C89" s="497"/>
      <c r="D89" s="267" t="s">
        <v>355</v>
      </c>
      <c r="E89" s="267"/>
      <c r="F89" s="267"/>
      <c r="G89" s="267"/>
      <c r="H89" s="267"/>
      <c r="I89" s="395">
        <v>76316232</v>
      </c>
      <c r="J89" s="396"/>
      <c r="K89" s="507">
        <v>91729081</v>
      </c>
      <c r="L89" s="494"/>
      <c r="M89" s="395">
        <v>106512227</v>
      </c>
      <c r="N89" s="396"/>
      <c r="P89" s="307"/>
      <c r="Q89" s="307"/>
      <c r="R89" s="307"/>
    </row>
    <row r="90" spans="2:18" ht="17">
      <c r="B90" s="497"/>
      <c r="C90" s="497"/>
      <c r="D90" s="267" t="s">
        <v>356</v>
      </c>
      <c r="E90" s="267"/>
      <c r="F90" s="267"/>
      <c r="G90" s="267"/>
      <c r="H90" s="267"/>
      <c r="I90" s="507">
        <v>46702898</v>
      </c>
      <c r="J90" s="494"/>
      <c r="K90" s="507">
        <v>53819453</v>
      </c>
      <c r="L90" s="494"/>
      <c r="M90" s="395">
        <v>62074673</v>
      </c>
      <c r="N90" s="396"/>
      <c r="P90" s="307"/>
      <c r="Q90" s="307"/>
      <c r="R90" s="307"/>
    </row>
    <row r="91" spans="2:18" ht="17">
      <c r="B91" s="497"/>
      <c r="C91" s="497"/>
      <c r="D91" s="267" t="s">
        <v>357</v>
      </c>
      <c r="E91" s="267"/>
      <c r="F91" s="267"/>
      <c r="G91" s="267"/>
      <c r="H91" s="267"/>
      <c r="I91" s="507">
        <v>7390522</v>
      </c>
      <c r="J91" s="494"/>
      <c r="K91" s="507">
        <v>10773414</v>
      </c>
      <c r="L91" s="494"/>
      <c r="M91" s="395">
        <v>13656805</v>
      </c>
      <c r="N91" s="396"/>
    </row>
    <row r="92" spans="2:18" ht="17">
      <c r="B92" s="497"/>
      <c r="C92" s="497"/>
      <c r="D92" s="267" t="s">
        <v>358</v>
      </c>
      <c r="E92" s="267"/>
      <c r="F92" s="267"/>
      <c r="G92" s="267"/>
      <c r="H92" s="267"/>
      <c r="I92" s="507">
        <v>499375</v>
      </c>
      <c r="J92" s="494"/>
      <c r="K92" s="507">
        <v>607816</v>
      </c>
      <c r="L92" s="494"/>
      <c r="M92" s="395">
        <v>905435</v>
      </c>
      <c r="N92" s="396"/>
    </row>
    <row r="93" spans="2:18" ht="17.5" thickBot="1">
      <c r="B93" s="532"/>
      <c r="C93" s="532"/>
      <c r="D93" s="499" t="s">
        <v>359</v>
      </c>
      <c r="E93" s="499"/>
      <c r="F93" s="499"/>
      <c r="G93" s="499"/>
      <c r="H93" s="499"/>
      <c r="I93" s="507">
        <v>3181327</v>
      </c>
      <c r="J93" s="494"/>
      <c r="K93" s="539">
        <v>4040645</v>
      </c>
      <c r="L93" s="537"/>
      <c r="M93" s="539">
        <v>4995190</v>
      </c>
      <c r="N93" s="537"/>
    </row>
    <row r="94" spans="2:18" ht="17">
      <c r="B94" s="496" t="s">
        <v>360</v>
      </c>
      <c r="C94" s="496"/>
      <c r="D94" s="500" t="s">
        <v>361</v>
      </c>
      <c r="E94" s="500"/>
      <c r="F94" s="500"/>
      <c r="G94" s="500"/>
      <c r="H94" s="500"/>
      <c r="I94" s="501">
        <v>129536750</v>
      </c>
      <c r="J94" s="502"/>
      <c r="K94" s="501">
        <v>153889693</v>
      </c>
      <c r="L94" s="502"/>
      <c r="M94" s="395">
        <v>182765184</v>
      </c>
      <c r="N94" s="396"/>
    </row>
    <row r="95" spans="2:18" ht="17">
      <c r="B95" s="497"/>
      <c r="C95" s="497"/>
      <c r="D95" s="253" t="s">
        <v>362</v>
      </c>
      <c r="E95" s="253"/>
      <c r="F95" s="253"/>
      <c r="G95" s="253"/>
      <c r="H95" s="253"/>
      <c r="I95" s="395">
        <v>3257872</v>
      </c>
      <c r="J95" s="396"/>
      <c r="K95" s="395">
        <v>5643824</v>
      </c>
      <c r="L95" s="396"/>
      <c r="M95" s="395">
        <v>6491632</v>
      </c>
      <c r="N95" s="396"/>
    </row>
    <row r="96" spans="2:18" ht="17">
      <c r="B96" s="497"/>
      <c r="C96" s="497"/>
      <c r="D96" s="253" t="s">
        <v>363</v>
      </c>
      <c r="E96" s="253"/>
      <c r="F96" s="253"/>
      <c r="G96" s="253"/>
      <c r="H96" s="253"/>
      <c r="I96" s="395">
        <v>18900783</v>
      </c>
      <c r="J96" s="396"/>
      <c r="K96" s="395">
        <v>24679935</v>
      </c>
      <c r="L96" s="396"/>
      <c r="M96" s="395">
        <v>30484570</v>
      </c>
      <c r="N96" s="396"/>
    </row>
    <row r="97" spans="2:14" ht="17">
      <c r="B97" s="497"/>
      <c r="C97" s="497"/>
      <c r="D97" s="253" t="s">
        <v>364</v>
      </c>
      <c r="E97" s="253"/>
      <c r="F97" s="253"/>
      <c r="G97" s="253"/>
      <c r="H97" s="253"/>
      <c r="I97" s="395">
        <v>20665534</v>
      </c>
      <c r="J97" s="396"/>
      <c r="K97" s="395">
        <v>48692050</v>
      </c>
      <c r="L97" s="396"/>
      <c r="M97" s="395">
        <v>67369460</v>
      </c>
      <c r="N97" s="396"/>
    </row>
    <row r="98" spans="2:14" ht="16.5" customHeight="1">
      <c r="B98" s="497"/>
      <c r="C98" s="497"/>
      <c r="D98" s="533" t="s">
        <v>365</v>
      </c>
      <c r="E98" s="533"/>
      <c r="F98" s="533"/>
      <c r="G98" s="533"/>
      <c r="H98" s="533"/>
      <c r="I98" s="535">
        <v>25212816</v>
      </c>
      <c r="J98" s="536"/>
      <c r="K98" s="535">
        <v>30603121</v>
      </c>
      <c r="L98" s="536"/>
      <c r="M98" s="535">
        <v>37432304</v>
      </c>
      <c r="N98" s="536"/>
    </row>
    <row r="99" spans="2:14" ht="15" thickBot="1">
      <c r="B99" s="532"/>
      <c r="C99" s="532"/>
      <c r="D99" s="534"/>
      <c r="E99" s="534"/>
      <c r="F99" s="534"/>
      <c r="G99" s="534"/>
      <c r="H99" s="534"/>
      <c r="I99" s="537"/>
      <c r="J99" s="537"/>
      <c r="K99" s="537"/>
      <c r="L99" s="537"/>
      <c r="M99" s="537"/>
      <c r="N99" s="537"/>
    </row>
    <row r="100" spans="2:14" ht="17.5" thickBot="1">
      <c r="B100" s="496" t="s">
        <v>366</v>
      </c>
      <c r="C100" s="496"/>
      <c r="D100" s="500" t="s">
        <v>367</v>
      </c>
      <c r="E100" s="500"/>
      <c r="F100" s="500"/>
      <c r="G100" s="500"/>
      <c r="H100" s="500"/>
      <c r="I100" s="501">
        <v>16959589</v>
      </c>
      <c r="J100" s="502"/>
      <c r="K100" s="395">
        <v>32101857</v>
      </c>
      <c r="L100" s="396"/>
      <c r="M100" s="501">
        <v>43689262</v>
      </c>
      <c r="N100" s="502"/>
    </row>
    <row r="101" spans="2:14" ht="17">
      <c r="B101" s="497"/>
      <c r="C101" s="497"/>
      <c r="D101" s="253" t="s">
        <v>368</v>
      </c>
      <c r="E101" s="253"/>
      <c r="F101" s="253"/>
      <c r="G101" s="253"/>
      <c r="H101" s="253"/>
      <c r="I101" s="395">
        <v>4401690</v>
      </c>
      <c r="J101" s="396"/>
      <c r="K101" s="501">
        <v>5446430</v>
      </c>
      <c r="L101" s="502"/>
      <c r="M101" s="395">
        <v>7274440</v>
      </c>
      <c r="N101" s="396"/>
    </row>
    <row r="102" spans="2:14" ht="17">
      <c r="B102" s="497"/>
      <c r="C102" s="497"/>
      <c r="D102" s="253" t="s">
        <v>369</v>
      </c>
      <c r="E102" s="253"/>
      <c r="F102" s="253"/>
      <c r="G102" s="253"/>
      <c r="H102" s="253"/>
      <c r="I102" s="395">
        <v>6658784</v>
      </c>
      <c r="J102" s="396"/>
      <c r="K102" s="395">
        <v>18917892</v>
      </c>
      <c r="L102" s="396"/>
      <c r="M102" s="395">
        <v>27993367</v>
      </c>
      <c r="N102" s="396"/>
    </row>
    <row r="103" spans="2:14" ht="17">
      <c r="B103" s="497"/>
      <c r="C103" s="497"/>
      <c r="D103" s="253" t="s">
        <v>370</v>
      </c>
      <c r="E103" s="253"/>
      <c r="F103" s="253"/>
      <c r="G103" s="253"/>
      <c r="H103" s="253"/>
      <c r="I103" s="395">
        <v>9860894</v>
      </c>
      <c r="J103" s="396"/>
      <c r="K103" s="395">
        <v>12642609</v>
      </c>
      <c r="L103" s="396"/>
      <c r="M103" s="395">
        <v>15952045</v>
      </c>
      <c r="N103" s="396"/>
    </row>
    <row r="104" spans="2:14" ht="17">
      <c r="B104" s="497"/>
      <c r="C104" s="497"/>
      <c r="D104" s="253" t="s">
        <v>371</v>
      </c>
      <c r="E104" s="253"/>
      <c r="F104" s="253"/>
      <c r="G104" s="253"/>
      <c r="H104" s="253"/>
      <c r="I104" s="395">
        <v>4841601</v>
      </c>
      <c r="J104" s="396"/>
      <c r="K104" s="395">
        <v>5987783</v>
      </c>
      <c r="L104" s="396"/>
      <c r="M104" s="395">
        <v>7018290</v>
      </c>
      <c r="N104" s="396"/>
    </row>
    <row r="105" spans="2:14" ht="17.5" thickBot="1">
      <c r="B105" s="498"/>
      <c r="C105" s="498"/>
      <c r="D105" s="293" t="s">
        <v>372</v>
      </c>
      <c r="E105" s="293"/>
      <c r="F105" s="293"/>
      <c r="G105" s="293"/>
      <c r="H105" s="293"/>
      <c r="I105" s="538">
        <v>338031</v>
      </c>
      <c r="J105" s="495"/>
      <c r="K105" s="538">
        <v>1003476</v>
      </c>
      <c r="L105" s="495"/>
      <c r="M105" s="538">
        <v>1322971</v>
      </c>
      <c r="N105" s="495"/>
    </row>
  </sheetData>
  <sheetProtection algorithmName="SHA-512" hashValue="V4VOQkHYwYX77nZ46n9JLy4JgdxGG8pOSkcjuANUlezUTpunjStDkTiGVp3JkHYFqzwhbA+/IRBWmV3cq//NAQ==" saltValue="HZLRwLpdwz/Wdx9QA8ZwIw==" spinCount="100000" sheet="1" objects="1" scenarios="1"/>
  <mergeCells count="429">
    <mergeCell ref="P87:R90"/>
    <mergeCell ref="T18:X22"/>
    <mergeCell ref="T56:X60"/>
    <mergeCell ref="U35:Y39"/>
    <mergeCell ref="T50:W54"/>
    <mergeCell ref="K101:L101"/>
    <mergeCell ref="M100:N100"/>
    <mergeCell ref="I101:J101"/>
    <mergeCell ref="O68:P68"/>
    <mergeCell ref="Q68:R68"/>
    <mergeCell ref="I70:J70"/>
    <mergeCell ref="K70:L70"/>
    <mergeCell ref="M70:N70"/>
    <mergeCell ref="Q56:R56"/>
    <mergeCell ref="Q59:R59"/>
    <mergeCell ref="Q57:R57"/>
    <mergeCell ref="Q60:R60"/>
    <mergeCell ref="Q61:R61"/>
    <mergeCell ref="K56:L56"/>
    <mergeCell ref="M56:N56"/>
    <mergeCell ref="O56:P56"/>
    <mergeCell ref="I60:J60"/>
    <mergeCell ref="K60:L60"/>
    <mergeCell ref="M101:N101"/>
    <mergeCell ref="M86:N86"/>
    <mergeCell ref="M85:N85"/>
    <mergeCell ref="I87:J87"/>
    <mergeCell ref="I88:J88"/>
    <mergeCell ref="I89:J89"/>
    <mergeCell ref="I90:J90"/>
    <mergeCell ref="I91:J91"/>
    <mergeCell ref="I92:J92"/>
    <mergeCell ref="I93:J93"/>
    <mergeCell ref="M92:N92"/>
    <mergeCell ref="M90:N90"/>
    <mergeCell ref="M91:N91"/>
    <mergeCell ref="K91:L91"/>
    <mergeCell ref="K90:L90"/>
    <mergeCell ref="K93:L93"/>
    <mergeCell ref="M93:N93"/>
    <mergeCell ref="K92:L92"/>
    <mergeCell ref="K89:L89"/>
    <mergeCell ref="K88:L88"/>
    <mergeCell ref="K87:L87"/>
    <mergeCell ref="M87:N87"/>
    <mergeCell ref="M88:N88"/>
    <mergeCell ref="M89:N89"/>
    <mergeCell ref="D103:H103"/>
    <mergeCell ref="D104:H104"/>
    <mergeCell ref="D105:H105"/>
    <mergeCell ref="I100:J100"/>
    <mergeCell ref="I105:J105"/>
    <mergeCell ref="K105:L105"/>
    <mergeCell ref="M105:N105"/>
    <mergeCell ref="I102:J102"/>
    <mergeCell ref="I103:J103"/>
    <mergeCell ref="I104:J104"/>
    <mergeCell ref="K103:L103"/>
    <mergeCell ref="K104:L104"/>
    <mergeCell ref="M102:N102"/>
    <mergeCell ref="M103:N103"/>
    <mergeCell ref="M104:N104"/>
    <mergeCell ref="K102:L102"/>
    <mergeCell ref="D101:H101"/>
    <mergeCell ref="D102:H102"/>
    <mergeCell ref="I56:J56"/>
    <mergeCell ref="B84:H84"/>
    <mergeCell ref="I84:J84"/>
    <mergeCell ref="M84:N84"/>
    <mergeCell ref="B2:G3"/>
    <mergeCell ref="B85:C93"/>
    <mergeCell ref="D98:H99"/>
    <mergeCell ref="B94:C99"/>
    <mergeCell ref="B70:H70"/>
    <mergeCell ref="I97:J97"/>
    <mergeCell ref="I98:J99"/>
    <mergeCell ref="K94:L94"/>
    <mergeCell ref="M94:N94"/>
    <mergeCell ref="K95:L95"/>
    <mergeCell ref="M95:N95"/>
    <mergeCell ref="K96:L96"/>
    <mergeCell ref="M96:N96"/>
    <mergeCell ref="K97:L97"/>
    <mergeCell ref="M97:N97"/>
    <mergeCell ref="K98:L99"/>
    <mergeCell ref="M98:N99"/>
    <mergeCell ref="I95:J95"/>
    <mergeCell ref="I96:J96"/>
    <mergeCell ref="B4:N4"/>
    <mergeCell ref="B60:H60"/>
    <mergeCell ref="B80:E81"/>
    <mergeCell ref="B14:F15"/>
    <mergeCell ref="B59:H59"/>
    <mergeCell ref="I59:J59"/>
    <mergeCell ref="K59:L59"/>
    <mergeCell ref="M59:N59"/>
    <mergeCell ref="O59:P59"/>
    <mergeCell ref="O57:P57"/>
    <mergeCell ref="B61:H61"/>
    <mergeCell ref="I61:J61"/>
    <mergeCell ref="K61:L61"/>
    <mergeCell ref="M61:N61"/>
    <mergeCell ref="O61:P61"/>
    <mergeCell ref="B69:H69"/>
    <mergeCell ref="I69:J69"/>
    <mergeCell ref="K69:L69"/>
    <mergeCell ref="M69:N69"/>
    <mergeCell ref="O69:P69"/>
    <mergeCell ref="B73:H73"/>
    <mergeCell ref="I73:J73"/>
    <mergeCell ref="K73:L73"/>
    <mergeCell ref="M73:N73"/>
    <mergeCell ref="B56:H56"/>
    <mergeCell ref="O65:P65"/>
    <mergeCell ref="Q65:R65"/>
    <mergeCell ref="B65:H65"/>
    <mergeCell ref="I65:J65"/>
    <mergeCell ref="Q70:R70"/>
    <mergeCell ref="B66:H66"/>
    <mergeCell ref="I66:J66"/>
    <mergeCell ref="M68:N68"/>
    <mergeCell ref="O70:P70"/>
    <mergeCell ref="K66:L66"/>
    <mergeCell ref="M66:N66"/>
    <mergeCell ref="O66:P66"/>
    <mergeCell ref="Q66:R66"/>
    <mergeCell ref="B67:H67"/>
    <mergeCell ref="I67:J67"/>
    <mergeCell ref="K67:L67"/>
    <mergeCell ref="M67:N67"/>
    <mergeCell ref="O67:P67"/>
    <mergeCell ref="Q67:R67"/>
    <mergeCell ref="Q69:R69"/>
    <mergeCell ref="B72:H72"/>
    <mergeCell ref="I72:J72"/>
    <mergeCell ref="K72:L72"/>
    <mergeCell ref="M72:N72"/>
    <mergeCell ref="O72:P72"/>
    <mergeCell ref="Q72:R72"/>
    <mergeCell ref="B83:H83"/>
    <mergeCell ref="I83:J83"/>
    <mergeCell ref="K83:L83"/>
    <mergeCell ref="M83:N83"/>
    <mergeCell ref="B82:N82"/>
    <mergeCell ref="B74:C74"/>
    <mergeCell ref="D74:F74"/>
    <mergeCell ref="G74:I74"/>
    <mergeCell ref="J74:L74"/>
    <mergeCell ref="M74:O74"/>
    <mergeCell ref="P74:R74"/>
    <mergeCell ref="B75:M75"/>
    <mergeCell ref="B55:H55"/>
    <mergeCell ref="I55:J55"/>
    <mergeCell ref="K55:L55"/>
    <mergeCell ref="M55:N55"/>
    <mergeCell ref="O55:P55"/>
    <mergeCell ref="Q55:R55"/>
    <mergeCell ref="M60:N60"/>
    <mergeCell ref="O60:P60"/>
    <mergeCell ref="B71:H71"/>
    <mergeCell ref="I71:J71"/>
    <mergeCell ref="K71:L71"/>
    <mergeCell ref="M71:N71"/>
    <mergeCell ref="O71:P71"/>
    <mergeCell ref="Q71:R71"/>
    <mergeCell ref="B68:H68"/>
    <mergeCell ref="I68:J68"/>
    <mergeCell ref="K68:L68"/>
    <mergeCell ref="B57:H57"/>
    <mergeCell ref="I57:J57"/>
    <mergeCell ref="K57:L57"/>
    <mergeCell ref="M57:N57"/>
    <mergeCell ref="B58:R58"/>
    <mergeCell ref="K65:L65"/>
    <mergeCell ref="M65:N65"/>
    <mergeCell ref="B64:H64"/>
    <mergeCell ref="I64:J64"/>
    <mergeCell ref="K64:L64"/>
    <mergeCell ref="M64:N64"/>
    <mergeCell ref="O64:P64"/>
    <mergeCell ref="Q64:R64"/>
    <mergeCell ref="B52:H52"/>
    <mergeCell ref="I52:J52"/>
    <mergeCell ref="K52:L52"/>
    <mergeCell ref="M52:N52"/>
    <mergeCell ref="O52:P52"/>
    <mergeCell ref="Q52:R52"/>
    <mergeCell ref="B53:H53"/>
    <mergeCell ref="I53:J53"/>
    <mergeCell ref="K53:L53"/>
    <mergeCell ref="M53:N53"/>
    <mergeCell ref="O53:P53"/>
    <mergeCell ref="Q53:R53"/>
    <mergeCell ref="B54:H54"/>
    <mergeCell ref="I54:J54"/>
    <mergeCell ref="K54:L54"/>
    <mergeCell ref="M54:N54"/>
    <mergeCell ref="O54:P54"/>
    <mergeCell ref="Q54:R54"/>
    <mergeCell ref="B62:H62"/>
    <mergeCell ref="B63:H63"/>
    <mergeCell ref="I62:J62"/>
    <mergeCell ref="K62:L62"/>
    <mergeCell ref="M62:N62"/>
    <mergeCell ref="O62:P62"/>
    <mergeCell ref="Q62:R62"/>
    <mergeCell ref="B50:H50"/>
    <mergeCell ref="I50:J50"/>
    <mergeCell ref="K50:L50"/>
    <mergeCell ref="M50:N50"/>
    <mergeCell ref="O50:P50"/>
    <mergeCell ref="Q50:R50"/>
    <mergeCell ref="B51:H51"/>
    <mergeCell ref="I51:J51"/>
    <mergeCell ref="K51:L51"/>
    <mergeCell ref="M51:N51"/>
    <mergeCell ref="O51:P51"/>
    <mergeCell ref="Q51:R51"/>
    <mergeCell ref="I63:J63"/>
    <mergeCell ref="K63:L63"/>
    <mergeCell ref="M63:N63"/>
    <mergeCell ref="O63:P63"/>
    <mergeCell ref="Q63:R63"/>
    <mergeCell ref="K49:L49"/>
    <mergeCell ref="M49:N49"/>
    <mergeCell ref="O49:P49"/>
    <mergeCell ref="Q49:R49"/>
    <mergeCell ref="B47:R47"/>
    <mergeCell ref="B43:H43"/>
    <mergeCell ref="I43:J43"/>
    <mergeCell ref="K43:L43"/>
    <mergeCell ref="M43:N43"/>
    <mergeCell ref="O43:P43"/>
    <mergeCell ref="Q43:R43"/>
    <mergeCell ref="B44:M44"/>
    <mergeCell ref="B48:H48"/>
    <mergeCell ref="I48:J48"/>
    <mergeCell ref="K48:L48"/>
    <mergeCell ref="M48:N48"/>
    <mergeCell ref="O48:P48"/>
    <mergeCell ref="Q48:R48"/>
    <mergeCell ref="B49:H49"/>
    <mergeCell ref="I49:J49"/>
    <mergeCell ref="B41:H41"/>
    <mergeCell ref="I41:J41"/>
    <mergeCell ref="K41:L41"/>
    <mergeCell ref="M41:N41"/>
    <mergeCell ref="O41:P41"/>
    <mergeCell ref="Q41:R41"/>
    <mergeCell ref="B42:R42"/>
    <mergeCell ref="B40:H40"/>
    <mergeCell ref="I40:J40"/>
    <mergeCell ref="K40:L40"/>
    <mergeCell ref="M40:N40"/>
    <mergeCell ref="O40:P40"/>
    <mergeCell ref="Q40:R40"/>
    <mergeCell ref="B36:H36"/>
    <mergeCell ref="I36:J36"/>
    <mergeCell ref="K36:L36"/>
    <mergeCell ref="M36:N36"/>
    <mergeCell ref="O36:P36"/>
    <mergeCell ref="Q36:R36"/>
    <mergeCell ref="B37:H37"/>
    <mergeCell ref="I37:J37"/>
    <mergeCell ref="K37:L37"/>
    <mergeCell ref="M37:N37"/>
    <mergeCell ref="O37:P37"/>
    <mergeCell ref="Q37:R37"/>
    <mergeCell ref="B38:H38"/>
    <mergeCell ref="I38:J38"/>
    <mergeCell ref="K38:L38"/>
    <mergeCell ref="M38:N38"/>
    <mergeCell ref="O38:P38"/>
    <mergeCell ref="Q38:R38"/>
    <mergeCell ref="B39:H39"/>
    <mergeCell ref="I39:J39"/>
    <mergeCell ref="K39:L39"/>
    <mergeCell ref="M39:N39"/>
    <mergeCell ref="O39:P39"/>
    <mergeCell ref="Q39:R39"/>
    <mergeCell ref="B29:H29"/>
    <mergeCell ref="I29:J29"/>
    <mergeCell ref="K29:L29"/>
    <mergeCell ref="M29:N29"/>
    <mergeCell ref="O29:P29"/>
    <mergeCell ref="Q29:R29"/>
    <mergeCell ref="B33:H33"/>
    <mergeCell ref="I33:J33"/>
    <mergeCell ref="K33:L33"/>
    <mergeCell ref="M33:N33"/>
    <mergeCell ref="O33:P33"/>
    <mergeCell ref="Q33:R33"/>
    <mergeCell ref="B32:R32"/>
    <mergeCell ref="B34:H34"/>
    <mergeCell ref="I34:J34"/>
    <mergeCell ref="K34:L34"/>
    <mergeCell ref="M34:N34"/>
    <mergeCell ref="O34:P34"/>
    <mergeCell ref="Q34:R34"/>
    <mergeCell ref="B35:H35"/>
    <mergeCell ref="I35:J35"/>
    <mergeCell ref="K35:L35"/>
    <mergeCell ref="M35:N35"/>
    <mergeCell ref="O35:P35"/>
    <mergeCell ref="Q35:R35"/>
    <mergeCell ref="B25:H25"/>
    <mergeCell ref="I25:J25"/>
    <mergeCell ref="K25:L25"/>
    <mergeCell ref="M25:N25"/>
    <mergeCell ref="O25:P25"/>
    <mergeCell ref="Q25:R25"/>
    <mergeCell ref="B26:H26"/>
    <mergeCell ref="I26:J26"/>
    <mergeCell ref="K26:L26"/>
    <mergeCell ref="M26:N26"/>
    <mergeCell ref="O26:P26"/>
    <mergeCell ref="Q26:R26"/>
    <mergeCell ref="B27:H27"/>
    <mergeCell ref="I27:J27"/>
    <mergeCell ref="K27:L27"/>
    <mergeCell ref="M27:N27"/>
    <mergeCell ref="O27:P27"/>
    <mergeCell ref="Q27:R27"/>
    <mergeCell ref="B28:H28"/>
    <mergeCell ref="I28:J28"/>
    <mergeCell ref="K28:L28"/>
    <mergeCell ref="M28:N28"/>
    <mergeCell ref="O28:P28"/>
    <mergeCell ref="Q28:R28"/>
    <mergeCell ref="O18:P18"/>
    <mergeCell ref="Q18:R18"/>
    <mergeCell ref="O19:P19"/>
    <mergeCell ref="Q19:R19"/>
    <mergeCell ref="O20:P20"/>
    <mergeCell ref="Q20:R20"/>
    <mergeCell ref="O21:P21"/>
    <mergeCell ref="Q21:R21"/>
    <mergeCell ref="B21:H21"/>
    <mergeCell ref="I21:J21"/>
    <mergeCell ref="K21:L21"/>
    <mergeCell ref="M21:N21"/>
    <mergeCell ref="B19:H19"/>
    <mergeCell ref="I19:J19"/>
    <mergeCell ref="K19:L19"/>
    <mergeCell ref="M19:N19"/>
    <mergeCell ref="B20:H20"/>
    <mergeCell ref="I20:J20"/>
    <mergeCell ref="K20:L20"/>
    <mergeCell ref="M20:N20"/>
    <mergeCell ref="B18:H18"/>
    <mergeCell ref="I18:J18"/>
    <mergeCell ref="K18:L18"/>
    <mergeCell ref="M18:N18"/>
    <mergeCell ref="O22:P22"/>
    <mergeCell ref="Q22:R22"/>
    <mergeCell ref="O23:P23"/>
    <mergeCell ref="Q23:R23"/>
    <mergeCell ref="B24:H24"/>
    <mergeCell ref="I24:J24"/>
    <mergeCell ref="K24:L24"/>
    <mergeCell ref="M24:N24"/>
    <mergeCell ref="O24:P24"/>
    <mergeCell ref="Q24:R24"/>
    <mergeCell ref="B22:H22"/>
    <mergeCell ref="I22:J22"/>
    <mergeCell ref="K22:L22"/>
    <mergeCell ref="M22:N22"/>
    <mergeCell ref="B23:H23"/>
    <mergeCell ref="I23:J23"/>
    <mergeCell ref="K23:L23"/>
    <mergeCell ref="M23:N23"/>
    <mergeCell ref="B5:H5"/>
    <mergeCell ref="B17:H17"/>
    <mergeCell ref="I17:J17"/>
    <mergeCell ref="K17:L17"/>
    <mergeCell ref="M17:N17"/>
    <mergeCell ref="B9:H9"/>
    <mergeCell ref="B8:H8"/>
    <mergeCell ref="B7:H7"/>
    <mergeCell ref="B6:H6"/>
    <mergeCell ref="B10:H10"/>
    <mergeCell ref="B11:H11"/>
    <mergeCell ref="I5:J5"/>
    <mergeCell ref="K5:L5"/>
    <mergeCell ref="M5:N5"/>
    <mergeCell ref="I6:J6"/>
    <mergeCell ref="I7:J7"/>
    <mergeCell ref="I8:J8"/>
    <mergeCell ref="I9:J9"/>
    <mergeCell ref="I10:J10"/>
    <mergeCell ref="I11:J11"/>
    <mergeCell ref="B16:R16"/>
    <mergeCell ref="P5:R8"/>
    <mergeCell ref="K8:L8"/>
    <mergeCell ref="M8:N8"/>
    <mergeCell ref="K9:L9"/>
    <mergeCell ref="K10:L10"/>
    <mergeCell ref="K11:L11"/>
    <mergeCell ref="M11:N11"/>
    <mergeCell ref="M10:N10"/>
    <mergeCell ref="M9:N9"/>
    <mergeCell ref="K6:L6"/>
    <mergeCell ref="M6:N6"/>
    <mergeCell ref="K7:L7"/>
    <mergeCell ref="M7:N7"/>
    <mergeCell ref="O17:P17"/>
    <mergeCell ref="Q17:R17"/>
    <mergeCell ref="K100:L100"/>
    <mergeCell ref="K84:L84"/>
    <mergeCell ref="O73:P73"/>
    <mergeCell ref="Q73:R73"/>
    <mergeCell ref="B100:C105"/>
    <mergeCell ref="I85:J85"/>
    <mergeCell ref="I86:J86"/>
    <mergeCell ref="K85:L85"/>
    <mergeCell ref="K86:L86"/>
    <mergeCell ref="D87:H87"/>
    <mergeCell ref="D85:H85"/>
    <mergeCell ref="D89:H89"/>
    <mergeCell ref="D90:H90"/>
    <mergeCell ref="D91:H91"/>
    <mergeCell ref="D92:H92"/>
    <mergeCell ref="D93:H93"/>
    <mergeCell ref="D94:H94"/>
    <mergeCell ref="D95:H95"/>
    <mergeCell ref="D96:H96"/>
    <mergeCell ref="D97:H97"/>
    <mergeCell ref="I94:J94"/>
    <mergeCell ref="D100:H100"/>
  </mergeCells>
  <pageMargins left="0.511811024" right="0.511811024" top="0.78740157499999996" bottom="0.78740157499999996" header="0.31496062000000002" footer="0.31496062000000002"/>
  <pageSetup paperSize="9" orientation="portrait" r:id="rId1"/>
  <headerFooter>
    <oddFooter>&amp;C_x000D_&amp;1#&amp;"Calibri"&amp;10&amp;K000000 Classificação da informação: Uso Interno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0826-E143-45B9-A9B5-E5CED9C8484A}">
  <dimension ref="B2:F49"/>
  <sheetViews>
    <sheetView topLeftCell="B1" zoomScale="63" zoomScaleNormal="63" workbookViewId="0">
      <selection activeCell="C6" sqref="C6"/>
    </sheetView>
  </sheetViews>
  <sheetFormatPr defaultRowHeight="14.5"/>
  <cols>
    <col min="2" max="2" width="77" customWidth="1"/>
    <col min="3" max="3" width="111.81640625" customWidth="1"/>
    <col min="5" max="5" width="47.1796875" customWidth="1"/>
    <col min="6" max="6" width="80.453125" customWidth="1"/>
  </cols>
  <sheetData>
    <row r="2" spans="2:6" ht="25">
      <c r="B2" s="545" t="s">
        <v>373</v>
      </c>
      <c r="C2" s="546"/>
      <c r="E2" s="545" t="s">
        <v>374</v>
      </c>
      <c r="F2" s="546"/>
    </row>
    <row r="3" spans="2:6" ht="55.5" customHeight="1">
      <c r="B3" s="547" t="s">
        <v>375</v>
      </c>
      <c r="C3" s="130" t="s">
        <v>376</v>
      </c>
      <c r="E3" s="135" t="s">
        <v>377</v>
      </c>
      <c r="F3" s="126" t="s">
        <v>378</v>
      </c>
    </row>
    <row r="4" spans="2:6" ht="40.5" customHeight="1">
      <c r="B4" s="542"/>
      <c r="C4" s="131" t="s">
        <v>379</v>
      </c>
      <c r="E4" s="135" t="s">
        <v>380</v>
      </c>
      <c r="F4" s="126" t="s">
        <v>381</v>
      </c>
    </row>
    <row r="5" spans="2:6" ht="40.5" customHeight="1">
      <c r="B5" s="543"/>
      <c r="C5" s="131" t="s">
        <v>382</v>
      </c>
      <c r="E5" s="135" t="s">
        <v>383</v>
      </c>
      <c r="F5" s="126" t="s">
        <v>384</v>
      </c>
    </row>
    <row r="6" spans="2:6" ht="45.65" customHeight="1">
      <c r="B6" s="544" t="s">
        <v>385</v>
      </c>
      <c r="C6" s="133" t="s">
        <v>386</v>
      </c>
      <c r="E6" s="135" t="s">
        <v>387</v>
      </c>
      <c r="F6" s="126" t="s">
        <v>388</v>
      </c>
    </row>
    <row r="7" spans="2:6" ht="38.25" customHeight="1">
      <c r="B7" s="544"/>
      <c r="C7" s="133" t="s">
        <v>389</v>
      </c>
      <c r="E7" s="135" t="s">
        <v>390</v>
      </c>
      <c r="F7" s="126" t="s">
        <v>391</v>
      </c>
    </row>
    <row r="8" spans="2:6" ht="60" customHeight="1">
      <c r="B8" s="544"/>
      <c r="C8" s="133" t="s">
        <v>392</v>
      </c>
      <c r="E8" s="135" t="s">
        <v>393</v>
      </c>
      <c r="F8" s="126" t="s">
        <v>394</v>
      </c>
    </row>
    <row r="9" spans="2:6" ht="53.25" customHeight="1">
      <c r="B9" s="544" t="s">
        <v>395</v>
      </c>
      <c r="C9" s="132" t="s">
        <v>396</v>
      </c>
      <c r="E9" s="135" t="s">
        <v>397</v>
      </c>
      <c r="F9" s="126" t="s">
        <v>398</v>
      </c>
    </row>
    <row r="10" spans="2:6" ht="45.75" customHeight="1">
      <c r="B10" s="544"/>
      <c r="C10" s="132" t="s">
        <v>399</v>
      </c>
      <c r="E10" s="135" t="s">
        <v>400</v>
      </c>
      <c r="F10" s="126" t="s">
        <v>401</v>
      </c>
    </row>
    <row r="11" spans="2:6" ht="41">
      <c r="B11" s="544"/>
      <c r="C11" s="132" t="s">
        <v>402</v>
      </c>
    </row>
    <row r="12" spans="2:6" ht="56.25" customHeight="1">
      <c r="B12" s="541" t="s">
        <v>403</v>
      </c>
      <c r="C12" s="132" t="s">
        <v>404</v>
      </c>
    </row>
    <row r="13" spans="2:6" ht="45" customHeight="1">
      <c r="B13" s="542"/>
      <c r="C13" s="132" t="s">
        <v>405</v>
      </c>
    </row>
    <row r="14" spans="2:6" ht="40.5" customHeight="1">
      <c r="B14" s="542"/>
      <c r="C14" s="132" t="s">
        <v>406</v>
      </c>
    </row>
    <row r="15" spans="2:6" ht="31.5" customHeight="1">
      <c r="B15" s="542"/>
      <c r="C15" s="132" t="s">
        <v>407</v>
      </c>
    </row>
    <row r="16" spans="2:6" ht="61.5" customHeight="1">
      <c r="B16" s="543"/>
      <c r="C16" s="132" t="s">
        <v>408</v>
      </c>
    </row>
    <row r="17" spans="2:3" ht="63" customHeight="1">
      <c r="B17" s="544" t="s">
        <v>409</v>
      </c>
      <c r="C17" s="132" t="s">
        <v>396</v>
      </c>
    </row>
    <row r="18" spans="2:3" ht="43.5" customHeight="1">
      <c r="B18" s="544"/>
      <c r="C18" s="132" t="s">
        <v>405</v>
      </c>
    </row>
    <row r="19" spans="2:3" ht="35.25" customHeight="1">
      <c r="B19" s="544"/>
      <c r="C19" s="132" t="s">
        <v>410</v>
      </c>
    </row>
    <row r="20" spans="2:3" ht="52.5" customHeight="1">
      <c r="B20" s="544"/>
      <c r="C20" s="136" t="s">
        <v>411</v>
      </c>
    </row>
    <row r="21" spans="2:3" ht="63" customHeight="1">
      <c r="B21" s="544" t="s">
        <v>412</v>
      </c>
      <c r="C21" s="132" t="s">
        <v>404</v>
      </c>
    </row>
    <row r="22" spans="2:3" ht="39" customHeight="1">
      <c r="B22" s="544"/>
      <c r="C22" s="136" t="s">
        <v>405</v>
      </c>
    </row>
    <row r="23" spans="2:3" ht="49.5" customHeight="1">
      <c r="B23" s="544"/>
      <c r="C23" s="132" t="s">
        <v>413</v>
      </c>
    </row>
    <row r="24" spans="2:3" ht="41">
      <c r="B24" s="544"/>
      <c r="C24" s="137" t="s">
        <v>414</v>
      </c>
    </row>
    <row r="25" spans="2:3" ht="41">
      <c r="B25" s="544" t="s">
        <v>415</v>
      </c>
      <c r="C25" s="132" t="s">
        <v>416</v>
      </c>
    </row>
    <row r="26" spans="2:3" ht="39" customHeight="1">
      <c r="B26" s="544"/>
      <c r="C26" s="132" t="s">
        <v>417</v>
      </c>
    </row>
    <row r="27" spans="2:3" ht="40.5" customHeight="1">
      <c r="B27" s="544"/>
      <c r="C27" s="132" t="s">
        <v>418</v>
      </c>
    </row>
    <row r="28" spans="2:3" ht="42" customHeight="1">
      <c r="B28" s="544"/>
      <c r="C28" s="132" t="s">
        <v>419</v>
      </c>
    </row>
    <row r="29" spans="2:3" ht="41">
      <c r="B29" s="544" t="s">
        <v>420</v>
      </c>
      <c r="C29" s="132" t="s">
        <v>416</v>
      </c>
    </row>
    <row r="30" spans="2:3" ht="40.5" customHeight="1">
      <c r="B30" s="544"/>
      <c r="C30" s="132" t="s">
        <v>417</v>
      </c>
    </row>
    <row r="31" spans="2:3" ht="43.5" customHeight="1">
      <c r="B31" s="544"/>
      <c r="C31" s="132" t="s">
        <v>421</v>
      </c>
    </row>
    <row r="32" spans="2:3" ht="41">
      <c r="B32" s="544"/>
      <c r="C32" s="132" t="s">
        <v>422</v>
      </c>
    </row>
    <row r="33" spans="2:3" ht="41">
      <c r="B33" s="544" t="s">
        <v>423</v>
      </c>
      <c r="C33" s="133" t="s">
        <v>416</v>
      </c>
    </row>
    <row r="34" spans="2:3" ht="50.25" customHeight="1">
      <c r="B34" s="544"/>
      <c r="C34" s="133" t="s">
        <v>417</v>
      </c>
    </row>
    <row r="35" spans="2:3" ht="33.75" customHeight="1">
      <c r="B35" s="544"/>
      <c r="C35" s="133" t="s">
        <v>424</v>
      </c>
    </row>
    <row r="36" spans="2:3" ht="46.5" customHeight="1">
      <c r="B36" s="544"/>
      <c r="C36" s="133" t="s">
        <v>425</v>
      </c>
    </row>
    <row r="37" spans="2:3" ht="41">
      <c r="B37" s="544" t="s">
        <v>426</v>
      </c>
      <c r="C37" s="132" t="s">
        <v>416</v>
      </c>
    </row>
    <row r="38" spans="2:3" ht="39" customHeight="1">
      <c r="B38" s="544"/>
      <c r="C38" s="132" t="s">
        <v>417</v>
      </c>
    </row>
    <row r="39" spans="2:3" ht="39" customHeight="1">
      <c r="B39" s="544"/>
      <c r="C39" s="132" t="s">
        <v>427</v>
      </c>
    </row>
    <row r="40" spans="2:3" ht="20.5">
      <c r="B40" s="544"/>
      <c r="C40" s="132" t="s">
        <v>428</v>
      </c>
    </row>
    <row r="41" spans="2:3" ht="51.75" customHeight="1">
      <c r="B41" s="544" t="s">
        <v>429</v>
      </c>
      <c r="C41" s="132" t="s">
        <v>430</v>
      </c>
    </row>
    <row r="42" spans="2:3" ht="35.25" customHeight="1">
      <c r="B42" s="544"/>
      <c r="C42" s="132" t="s">
        <v>431</v>
      </c>
    </row>
    <row r="43" spans="2:3" ht="36" customHeight="1">
      <c r="B43" s="544"/>
      <c r="C43" s="132" t="s">
        <v>432</v>
      </c>
    </row>
    <row r="44" spans="2:3" ht="52.5" customHeight="1">
      <c r="B44" s="544"/>
      <c r="C44" s="132" t="s">
        <v>433</v>
      </c>
    </row>
    <row r="45" spans="2:3" ht="45" customHeight="1">
      <c r="B45" s="544" t="s">
        <v>434</v>
      </c>
      <c r="C45" s="132" t="s">
        <v>435</v>
      </c>
    </row>
    <row r="46" spans="2:3" ht="32.25" customHeight="1">
      <c r="B46" s="544"/>
      <c r="C46" s="132" t="s">
        <v>436</v>
      </c>
    </row>
    <row r="47" spans="2:3" ht="32.25" customHeight="1">
      <c r="B47" s="544"/>
      <c r="C47" s="132" t="s">
        <v>437</v>
      </c>
    </row>
    <row r="48" spans="2:3" ht="66.75" customHeight="1">
      <c r="B48" s="134" t="s">
        <v>438</v>
      </c>
      <c r="C48" s="132" t="s">
        <v>439</v>
      </c>
    </row>
    <row r="49" ht="15" customHeight="1"/>
  </sheetData>
  <sheetProtection algorithmName="SHA-512" hashValue="Q4oRcY4reQzB6d9T4xhJz7QGsOApvZFoZN1eZvCov5cXyK2ThvHNy4N03Xjs8KF1fHdqDXQmIUamoPQjLLnRgw==" saltValue="vnY44TMQUIpoNXzVch5zdg==" spinCount="100000" sheet="1" objects="1" scenarios="1"/>
  <mergeCells count="14">
    <mergeCell ref="B2:C2"/>
    <mergeCell ref="E2:F2"/>
    <mergeCell ref="B3:B5"/>
    <mergeCell ref="B6:B8"/>
    <mergeCell ref="B9:B11"/>
    <mergeCell ref="B12:B16"/>
    <mergeCell ref="B33:B36"/>
    <mergeCell ref="B37:B40"/>
    <mergeCell ref="B41:B44"/>
    <mergeCell ref="B45:B47"/>
    <mergeCell ref="B17:B20"/>
    <mergeCell ref="B21:B24"/>
    <mergeCell ref="B25:B28"/>
    <mergeCell ref="B29:B32"/>
  </mergeCells>
  <pageMargins left="0.511811024" right="0.511811024" top="0.78740157499999996" bottom="0.78740157499999996" header="0.31496062000000002" footer="0.31496062000000002"/>
  <headerFooter>
    <oddFooter>&amp;C_x000D_&amp;1#&amp;"Calibri"&amp;10&amp;K000000 Classificação da informação: Uso Interno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1134-572A-4C55-83F3-2AFE5F35CD6C}">
  <dimension ref="B2:F27"/>
  <sheetViews>
    <sheetView showGridLines="0" tabSelected="1" zoomScale="60" zoomScaleNormal="60" workbookViewId="0">
      <selection activeCell="B6" sqref="B6"/>
    </sheetView>
  </sheetViews>
  <sheetFormatPr defaultRowHeight="14.5"/>
  <cols>
    <col min="2" max="2" width="36.7265625" customWidth="1"/>
    <col min="3" max="3" width="55" customWidth="1"/>
    <col min="4" max="4" width="37.453125" customWidth="1"/>
    <col min="5" max="5" width="37.81640625" customWidth="1"/>
    <col min="6" max="6" width="27.26953125" customWidth="1"/>
  </cols>
  <sheetData>
    <row r="2" spans="2:6" ht="43" customHeight="1">
      <c r="B2" s="548" t="s">
        <v>440</v>
      </c>
      <c r="C2" s="549"/>
      <c r="D2" s="549"/>
      <c r="E2" s="549"/>
      <c r="F2" s="550"/>
    </row>
    <row r="3" spans="2:6" ht="18">
      <c r="B3" s="555" t="s">
        <v>441</v>
      </c>
      <c r="C3" s="555" t="s">
        <v>442</v>
      </c>
      <c r="D3" s="554" t="s">
        <v>443</v>
      </c>
      <c r="E3" s="554"/>
      <c r="F3" s="555" t="s">
        <v>444</v>
      </c>
    </row>
    <row r="4" spans="2:6" ht="18">
      <c r="B4" s="556"/>
      <c r="C4" s="556"/>
      <c r="D4" s="129" t="s">
        <v>445</v>
      </c>
      <c r="E4" s="129" t="s">
        <v>446</v>
      </c>
      <c r="F4" s="556"/>
    </row>
    <row r="5" spans="2:6" ht="45" customHeight="1">
      <c r="B5" s="548" t="s">
        <v>447</v>
      </c>
      <c r="C5" s="549"/>
      <c r="D5" s="549"/>
      <c r="E5" s="549"/>
      <c r="F5" s="550"/>
    </row>
    <row r="6" spans="2:6" ht="225.5">
      <c r="B6" s="128" t="s">
        <v>448</v>
      </c>
      <c r="C6" s="125" t="s">
        <v>449</v>
      </c>
      <c r="D6" s="125" t="s">
        <v>450</v>
      </c>
      <c r="E6" s="125" t="s">
        <v>451</v>
      </c>
      <c r="F6" s="125" t="s">
        <v>452</v>
      </c>
    </row>
    <row r="7" spans="2:6" ht="164">
      <c r="B7" s="128" t="s">
        <v>453</v>
      </c>
      <c r="C7" s="125" t="s">
        <v>454</v>
      </c>
      <c r="D7" s="125"/>
      <c r="E7" s="125" t="s">
        <v>451</v>
      </c>
      <c r="F7" s="125">
        <v>16</v>
      </c>
    </row>
    <row r="8" spans="2:6" ht="184.5">
      <c r="B8" s="128" t="s">
        <v>455</v>
      </c>
      <c r="C8" s="125" t="s">
        <v>456</v>
      </c>
      <c r="D8" s="125" t="s">
        <v>457</v>
      </c>
      <c r="E8" s="125" t="s">
        <v>451</v>
      </c>
      <c r="F8" s="126" t="s">
        <v>458</v>
      </c>
    </row>
    <row r="11" spans="2:6" ht="18">
      <c r="B11" s="555" t="s">
        <v>441</v>
      </c>
      <c r="C11" s="555" t="s">
        <v>442</v>
      </c>
      <c r="D11" s="554" t="s">
        <v>443</v>
      </c>
      <c r="E11" s="554"/>
      <c r="F11" s="555" t="s">
        <v>444</v>
      </c>
    </row>
    <row r="12" spans="2:6" ht="18">
      <c r="B12" s="556"/>
      <c r="C12" s="556"/>
      <c r="D12" s="124" t="s">
        <v>445</v>
      </c>
      <c r="E12" s="124" t="s">
        <v>446</v>
      </c>
      <c r="F12" s="556"/>
    </row>
    <row r="13" spans="2:6" ht="25">
      <c r="B13" s="551" t="s">
        <v>459</v>
      </c>
      <c r="C13" s="552"/>
      <c r="D13" s="552"/>
      <c r="E13" s="552"/>
      <c r="F13" s="553"/>
    </row>
    <row r="14" spans="2:6" ht="143.5">
      <c r="B14" s="128" t="s">
        <v>460</v>
      </c>
      <c r="C14" s="125" t="s">
        <v>461</v>
      </c>
      <c r="D14" s="125" t="s">
        <v>457</v>
      </c>
      <c r="E14" s="125" t="s">
        <v>462</v>
      </c>
      <c r="F14" s="127" t="s">
        <v>463</v>
      </c>
    </row>
    <row r="15" spans="2:6" ht="123">
      <c r="B15" s="128" t="s">
        <v>464</v>
      </c>
      <c r="C15" s="125" t="s">
        <v>465</v>
      </c>
      <c r="D15" s="125" t="s">
        <v>457</v>
      </c>
      <c r="E15" s="125" t="s">
        <v>462</v>
      </c>
      <c r="F15" s="127" t="s">
        <v>466</v>
      </c>
    </row>
    <row r="16" spans="2:6" ht="61.5">
      <c r="B16" s="128" t="s">
        <v>467</v>
      </c>
      <c r="C16" s="125" t="s">
        <v>468</v>
      </c>
      <c r="D16" s="125" t="s">
        <v>457</v>
      </c>
      <c r="E16" s="125" t="s">
        <v>469</v>
      </c>
      <c r="F16" s="127" t="s">
        <v>470</v>
      </c>
    </row>
    <row r="17" spans="2:6" ht="123">
      <c r="B17" s="128" t="s">
        <v>471</v>
      </c>
      <c r="C17" s="125" t="s">
        <v>472</v>
      </c>
      <c r="D17" s="125" t="s">
        <v>457</v>
      </c>
      <c r="E17" s="125" t="s">
        <v>469</v>
      </c>
      <c r="F17" s="125" t="s">
        <v>473</v>
      </c>
    </row>
    <row r="18" spans="2:6" ht="164">
      <c r="B18" s="128" t="s">
        <v>474</v>
      </c>
      <c r="C18" s="125" t="s">
        <v>475</v>
      </c>
      <c r="D18" s="125" t="s">
        <v>476</v>
      </c>
      <c r="E18" s="126"/>
      <c r="F18" s="126" t="s">
        <v>477</v>
      </c>
    </row>
    <row r="21" spans="2:6" ht="18">
      <c r="B21" s="555" t="s">
        <v>441</v>
      </c>
      <c r="C21" s="555" t="s">
        <v>442</v>
      </c>
      <c r="D21" s="554" t="s">
        <v>443</v>
      </c>
      <c r="E21" s="554"/>
      <c r="F21" s="555" t="s">
        <v>444</v>
      </c>
    </row>
    <row r="22" spans="2:6" ht="18">
      <c r="B22" s="556"/>
      <c r="C22" s="556"/>
      <c r="D22" s="124" t="s">
        <v>445</v>
      </c>
      <c r="E22" s="124" t="s">
        <v>446</v>
      </c>
      <c r="F22" s="556"/>
    </row>
    <row r="23" spans="2:6" ht="25">
      <c r="B23" s="551" t="s">
        <v>478</v>
      </c>
      <c r="C23" s="552"/>
      <c r="D23" s="552"/>
      <c r="E23" s="552"/>
      <c r="F23" s="553"/>
    </row>
    <row r="24" spans="2:6" ht="143.5">
      <c r="B24" s="128" t="s">
        <v>479</v>
      </c>
      <c r="C24" s="125" t="s">
        <v>480</v>
      </c>
      <c r="D24" s="125" t="s">
        <v>481</v>
      </c>
      <c r="E24" s="125"/>
      <c r="F24" s="127" t="s">
        <v>482</v>
      </c>
    </row>
    <row r="25" spans="2:6" ht="82">
      <c r="B25" s="128" t="s">
        <v>483</v>
      </c>
      <c r="C25" s="125" t="s">
        <v>484</v>
      </c>
      <c r="D25" s="125" t="s">
        <v>485</v>
      </c>
      <c r="E25" s="125" t="s">
        <v>462</v>
      </c>
      <c r="F25" s="127" t="s">
        <v>452</v>
      </c>
    </row>
    <row r="26" spans="2:6" ht="102.5">
      <c r="B26" s="128" t="s">
        <v>486</v>
      </c>
      <c r="C26" s="125" t="s">
        <v>487</v>
      </c>
      <c r="D26" s="125" t="s">
        <v>488</v>
      </c>
      <c r="E26" s="125"/>
      <c r="F26" s="127" t="s">
        <v>489</v>
      </c>
    </row>
    <row r="27" spans="2:6" ht="82">
      <c r="B27" s="128" t="s">
        <v>490</v>
      </c>
      <c r="C27" s="125" t="s">
        <v>491</v>
      </c>
      <c r="D27" s="125" t="s">
        <v>488</v>
      </c>
      <c r="E27" s="125"/>
      <c r="F27" s="125" t="s">
        <v>492</v>
      </c>
    </row>
  </sheetData>
  <sheetProtection algorithmName="SHA-512" hashValue="airoXwLoYKon9tao5N6uM8203Az9orrWt+agXNZO5RDSJEwNm3y7CkVQbb2IXYLedVu9BMCqpzszdFlLIxIp1Q==" saltValue="YXErfsKf9Ih0FqPFsXAimg==" spinCount="100000" sheet="1" objects="1" scenarios="1"/>
  <mergeCells count="16">
    <mergeCell ref="B2:F2"/>
    <mergeCell ref="B23:F23"/>
    <mergeCell ref="D3:E3"/>
    <mergeCell ref="B5:F5"/>
    <mergeCell ref="D11:E11"/>
    <mergeCell ref="B13:F13"/>
    <mergeCell ref="D21:E21"/>
    <mergeCell ref="F3:F4"/>
    <mergeCell ref="B3:B4"/>
    <mergeCell ref="C3:C4"/>
    <mergeCell ref="B11:B12"/>
    <mergeCell ref="C11:C12"/>
    <mergeCell ref="F11:F12"/>
    <mergeCell ref="B21:B22"/>
    <mergeCell ref="C21:C22"/>
    <mergeCell ref="F21:F22"/>
  </mergeCells>
  <pageMargins left="0.511811024" right="0.511811024" top="0.78740157499999996" bottom="0.78740157499999996" header="0.31496062000000002" footer="0.31496062000000002"/>
  <headerFooter>
    <oddFooter>&amp;C_x000D_&amp;1#&amp;"Calibri"&amp;10&amp;K000000 Classificação da informação: Uso Interno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3bdd3d2-2254-4b8c-8478-6c726ee98f6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B643FD4DFC12848B131D44F09E75423" ma:contentTypeVersion="20" ma:contentTypeDescription="Create a new document." ma:contentTypeScope="" ma:versionID="449f8b0e2701da216bc7a3e2c1531144">
  <xsd:schema xmlns:xsd="http://www.w3.org/2001/XMLSchema" xmlns:xs="http://www.w3.org/2001/XMLSchema" xmlns:p="http://schemas.microsoft.com/office/2006/metadata/properties" xmlns:ns1="http://schemas.microsoft.com/sharepoint/v3" xmlns:ns3="33bdd3d2-2254-4b8c-8478-6c726ee98f6e" xmlns:ns4="da997557-b889-4afd-87b4-c4c03d4b2b7c" targetNamespace="http://schemas.microsoft.com/office/2006/metadata/properties" ma:root="true" ma:fieldsID="7d4eb0f0be2f9320d414ebf6038d53c1" ns1:_="" ns3:_="" ns4:_="">
    <xsd:import namespace="http://schemas.microsoft.com/sharepoint/v3"/>
    <xsd:import namespace="33bdd3d2-2254-4b8c-8478-6c726ee98f6e"/>
    <xsd:import namespace="da997557-b889-4afd-87b4-c4c03d4b2b7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bdd3d2-2254-4b8c-8478-6c726ee98f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997557-b889-4afd-87b4-c4c03d4b2b7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117181-FFAC-4836-9A6F-25395A079AC0}">
  <ds:schemaRefs>
    <ds:schemaRef ds:uri="http://schemas.microsoft.com/office/2006/documentManagement/types"/>
    <ds:schemaRef ds:uri="http://purl.org/dc/dcmitype/"/>
    <ds:schemaRef ds:uri="da997557-b889-4afd-87b4-c4c03d4b2b7c"/>
    <ds:schemaRef ds:uri="http://purl.org/dc/elements/1.1/"/>
    <ds:schemaRef ds:uri="33bdd3d2-2254-4b8c-8478-6c726ee98f6e"/>
    <ds:schemaRef ds:uri="http://www.w3.org/XML/1998/namespace"/>
    <ds:schemaRef ds:uri="http://purl.org/dc/terms/"/>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23BD7D9A-47EE-424B-B88B-760D6A5FB549}">
  <ds:schemaRefs>
    <ds:schemaRef ds:uri="http://schemas.microsoft.com/sharepoint/v3/contenttype/forms"/>
  </ds:schemaRefs>
</ds:datastoreItem>
</file>

<file path=customXml/itemProps3.xml><?xml version="1.0" encoding="utf-8"?>
<ds:datastoreItem xmlns:ds="http://schemas.openxmlformats.org/officeDocument/2006/customXml" ds:itemID="{E43505F3-AA3D-4C61-8CEF-38F4AB8A6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bdd3d2-2254-4b8c-8478-6c726ee98f6e"/>
    <ds:schemaRef ds:uri="da997557-b889-4afd-87b4-c4c03d4b2b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Orientações</vt:lpstr>
      <vt:lpstr>Relacionamento e Cooperativismo</vt:lpstr>
      <vt:lpstr>Soluções Responsáveis</vt:lpstr>
      <vt:lpstr>Desenvolvimento Local</vt:lpstr>
      <vt:lpstr>Outras informações</vt:lpstr>
      <vt:lpstr>Membros do CA e CAS</vt:lpstr>
      <vt:lpstr>Direcionadores e Temas focais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Prandi</dc:creator>
  <cp:keywords/>
  <dc:description/>
  <cp:lastModifiedBy>Gabriella Arnold Dornelles</cp:lastModifiedBy>
  <cp:revision/>
  <dcterms:created xsi:type="dcterms:W3CDTF">2024-01-03T16:46:29Z</dcterms:created>
  <dcterms:modified xsi:type="dcterms:W3CDTF">2024-04-16T19:56:43Z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9deea41-824f-4c3c-afd5-7afdfc16eee8_Enabled">
    <vt:lpwstr>true</vt:lpwstr>
  </property>
  <property fmtid="{D5CDD505-2E9C-101B-9397-08002B2CF9AE}" pid="3" name="MSIP_Label_99deea41-824f-4c3c-afd5-7afdfc16eee8_SetDate">
    <vt:lpwstr>2024-03-08T13:55:54Z</vt:lpwstr>
  </property>
  <property fmtid="{D5CDD505-2E9C-101B-9397-08002B2CF9AE}" pid="4" name="MSIP_Label_99deea41-824f-4c3c-afd5-7afdfc16eee8_Method">
    <vt:lpwstr>Standard</vt:lpwstr>
  </property>
  <property fmtid="{D5CDD505-2E9C-101B-9397-08002B2CF9AE}" pid="5" name="MSIP_Label_99deea41-824f-4c3c-afd5-7afdfc16eee8_Name">
    <vt:lpwstr>99deea41-824f-4c3c-afd5-7afdfc16eee8</vt:lpwstr>
  </property>
  <property fmtid="{D5CDD505-2E9C-101B-9397-08002B2CF9AE}" pid="6" name="MSIP_Label_99deea41-824f-4c3c-afd5-7afdfc16eee8_SiteId">
    <vt:lpwstr>3223964c-6e1f-48ba-b705-423351281a8c</vt:lpwstr>
  </property>
  <property fmtid="{D5CDD505-2E9C-101B-9397-08002B2CF9AE}" pid="7" name="MSIP_Label_99deea41-824f-4c3c-afd5-7afdfc16eee8_ActionId">
    <vt:lpwstr>3e8c2beb-fbf5-4d13-a7b9-1a0258a39eaa</vt:lpwstr>
  </property>
  <property fmtid="{D5CDD505-2E9C-101B-9397-08002B2CF9AE}" pid="8" name="MSIP_Label_99deea41-824f-4c3c-afd5-7afdfc16eee8_ContentBits">
    <vt:lpwstr>2</vt:lpwstr>
  </property>
  <property fmtid="{D5CDD505-2E9C-101B-9397-08002B2CF9AE}" pid="9" name="ContentTypeId">
    <vt:lpwstr>0x0101004B643FD4DFC12848B131D44F09E75423</vt:lpwstr>
  </property>
</Properties>
</file>